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  <sheet name="Лист4" sheetId="4" r:id="rId4"/>
  </sheets>
  <calcPr calcId="162913"/>
</workbook>
</file>

<file path=xl/calcChain.xml><?xml version="1.0" encoding="utf-8"?>
<calcChain xmlns="http://schemas.openxmlformats.org/spreadsheetml/2006/main">
  <c r="G33" i="1" l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32" i="1"/>
  <c r="G31" i="1"/>
  <c r="G30" i="1"/>
  <c r="G29" i="1"/>
  <c r="G28" i="1"/>
  <c r="G26" i="1"/>
  <c r="G27" i="1"/>
  <c r="G25" i="1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4" i="4"/>
  <c r="J19" i="4"/>
  <c r="H19" i="4"/>
  <c r="H17" i="3"/>
  <c r="H18" i="3"/>
  <c r="K18" i="3" s="1"/>
  <c r="H16" i="3"/>
  <c r="I16" i="3" s="1"/>
  <c r="H8" i="3"/>
  <c r="I8" i="3" s="1"/>
  <c r="H9" i="3"/>
  <c r="H10" i="3"/>
  <c r="H11" i="3"/>
  <c r="H12" i="3"/>
  <c r="H13" i="3"/>
  <c r="H7" i="3"/>
  <c r="I7" i="3" s="1"/>
  <c r="H5" i="3"/>
  <c r="I5" i="3" s="1"/>
  <c r="H4" i="3"/>
  <c r="I4" i="3" s="1"/>
  <c r="I17" i="3"/>
  <c r="K10" i="3"/>
  <c r="I11" i="3"/>
  <c r="K12" i="3"/>
  <c r="H6" i="3"/>
  <c r="K6" i="3" s="1"/>
  <c r="H15" i="3"/>
  <c r="I15" i="3" s="1"/>
  <c r="H14" i="3"/>
  <c r="I14" i="3" s="1"/>
  <c r="G18" i="3"/>
  <c r="G17" i="3"/>
  <c r="G16" i="3"/>
  <c r="G15" i="3"/>
  <c r="G14" i="3"/>
  <c r="I13" i="3"/>
  <c r="G13" i="3"/>
  <c r="I12" i="3"/>
  <c r="G12" i="3"/>
  <c r="G11" i="3"/>
  <c r="G10" i="3"/>
  <c r="I9" i="3"/>
  <c r="G9" i="3"/>
  <c r="G8" i="3"/>
  <c r="G7" i="3"/>
  <c r="G6" i="3"/>
  <c r="G5" i="3"/>
  <c r="G4" i="3"/>
  <c r="H14" i="2"/>
  <c r="K14" i="2" s="1"/>
  <c r="H15" i="2"/>
  <c r="I15" i="2" s="1"/>
  <c r="I11" i="2"/>
  <c r="I12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4" i="2"/>
  <c r="H5" i="2"/>
  <c r="I5" i="2" s="1"/>
  <c r="H6" i="2"/>
  <c r="K6" i="2" s="1"/>
  <c r="H7" i="2"/>
  <c r="K7" i="2" s="1"/>
  <c r="H8" i="2"/>
  <c r="K8" i="2" s="1"/>
  <c r="H9" i="2"/>
  <c r="K9" i="2" s="1"/>
  <c r="H10" i="2"/>
  <c r="K10" i="2" s="1"/>
  <c r="H11" i="2"/>
  <c r="K11" i="2" s="1"/>
  <c r="H12" i="2"/>
  <c r="K12" i="2" s="1"/>
  <c r="H13" i="2"/>
  <c r="K13" i="2" s="1"/>
  <c r="H16" i="2"/>
  <c r="K16" i="2" s="1"/>
  <c r="H17" i="2"/>
  <c r="K17" i="2" s="1"/>
  <c r="H18" i="2"/>
  <c r="K18" i="2" s="1"/>
  <c r="H4" i="2"/>
  <c r="K4" i="2" s="1"/>
  <c r="K5" i="2" l="1"/>
  <c r="I4" i="2"/>
  <c r="I9" i="2"/>
  <c r="G19" i="2"/>
  <c r="I17" i="2"/>
  <c r="G19" i="3"/>
  <c r="K4" i="3"/>
  <c r="I18" i="3"/>
  <c r="K8" i="3"/>
  <c r="I10" i="3"/>
  <c r="K16" i="3"/>
  <c r="I6" i="3"/>
  <c r="I19" i="3" s="1"/>
  <c r="I20" i="3" s="1"/>
  <c r="K14" i="3"/>
  <c r="K5" i="3"/>
  <c r="K7" i="3"/>
  <c r="K9" i="3"/>
  <c r="K11" i="3"/>
  <c r="K13" i="3"/>
  <c r="K15" i="3"/>
  <c r="K17" i="3"/>
  <c r="K15" i="2"/>
  <c r="I18" i="2"/>
  <c r="I10" i="2"/>
  <c r="I13" i="2"/>
  <c r="I14" i="2"/>
  <c r="I6" i="2"/>
  <c r="I7" i="2"/>
  <c r="I16" i="2"/>
  <c r="I8" i="2"/>
  <c r="G10" i="1"/>
  <c r="G22" i="1"/>
  <c r="G23" i="1"/>
  <c r="G24" i="1"/>
  <c r="G12" i="1"/>
  <c r="G13" i="1"/>
  <c r="G14" i="1"/>
  <c r="G15" i="1"/>
  <c r="G16" i="1"/>
  <c r="G17" i="1"/>
  <c r="G18" i="1"/>
  <c r="G19" i="1"/>
  <c r="G20" i="1"/>
  <c r="G21" i="1"/>
  <c r="G11" i="1"/>
  <c r="I19" i="2" l="1"/>
</calcChain>
</file>

<file path=xl/sharedStrings.xml><?xml version="1.0" encoding="utf-8"?>
<sst xmlns="http://schemas.openxmlformats.org/spreadsheetml/2006/main" count="230" uniqueCount="81">
  <si>
    <t>УТВЕРЖДАЮ:</t>
  </si>
  <si>
    <t>№ п/п</t>
  </si>
  <si>
    <t>на декоративный посадочный материал</t>
  </si>
  <si>
    <t>Наименование продукции</t>
  </si>
  <si>
    <t>ед. измер</t>
  </si>
  <si>
    <t>шт.</t>
  </si>
  <si>
    <t>Туя западная "Smaragd"</t>
  </si>
  <si>
    <t>НДС, %</t>
  </si>
  <si>
    <t>Цена с НДС</t>
  </si>
  <si>
    <t>цена без НДС</t>
  </si>
  <si>
    <t>Ива</t>
  </si>
  <si>
    <t>Магнолия Микс</t>
  </si>
  <si>
    <t>Можжевельник</t>
  </si>
  <si>
    <t>Гортензия метельчатая</t>
  </si>
  <si>
    <t>Рододендрон</t>
  </si>
  <si>
    <t>Можжевельник "Оld Gold"</t>
  </si>
  <si>
    <t>Можжевельник "Gold Star"</t>
  </si>
  <si>
    <t>Клематис</t>
  </si>
  <si>
    <t>Жимолость</t>
  </si>
  <si>
    <t>Пихта</t>
  </si>
  <si>
    <t>Туя</t>
  </si>
  <si>
    <t>Лаванда</t>
  </si>
  <si>
    <t>ко-во</t>
  </si>
  <si>
    <t>(11% прибыль + 15% затраты)</t>
  </si>
  <si>
    <t>цена без НДС (купили) за 1 шт</t>
  </si>
  <si>
    <t>Покупка + 26% (затраты + прибыль) за 1 шт                   ЦЕНА БЕЗ НДС</t>
  </si>
  <si>
    <t>Цена  с НДС (продажа)</t>
  </si>
  <si>
    <t>цена с  НДС (купили) за 1 шт</t>
  </si>
  <si>
    <t>Цена  с НДС (было)</t>
  </si>
  <si>
    <t>(10% прибыль + 16% затраты)</t>
  </si>
  <si>
    <t xml:space="preserve">Приказ № </t>
  </si>
  <si>
    <t>ПРЕЙСКУРАНТ №20 от  27.05.2021  года</t>
  </si>
  <si>
    <t>Барбарис</t>
  </si>
  <si>
    <t>Барбарис тунберга "Coronita"</t>
  </si>
  <si>
    <t>Бирючина обыкновенная</t>
  </si>
  <si>
    <t>Вейгела "Bristol Rube"</t>
  </si>
  <si>
    <t>Вейгела Вариегата</t>
  </si>
  <si>
    <t>Гортензия метельчатая "Phantom"</t>
  </si>
  <si>
    <t>Гортензия метельчатая "Ruby"</t>
  </si>
  <si>
    <t>Ива цельнолистная "Hakuro-nishiki"</t>
  </si>
  <si>
    <t>Лапчатка кустарниковая</t>
  </si>
  <si>
    <t>Лапчатка кустарниковая "Abbotswood"</t>
  </si>
  <si>
    <t xml:space="preserve">Магнолия </t>
  </si>
  <si>
    <t>Микробиота перекрестнопарная</t>
  </si>
  <si>
    <t>Можжевельник китайский</t>
  </si>
  <si>
    <t>Можжевельник обыкновенный</t>
  </si>
  <si>
    <t>Можжевельник прямостоячий</t>
  </si>
  <si>
    <t>Можжевельник скальный</t>
  </si>
  <si>
    <t>Можжевельник "Old Gold"</t>
  </si>
  <si>
    <t>Можжевельник Глаука</t>
  </si>
  <si>
    <t>Можжевельник стеллющийся</t>
  </si>
  <si>
    <t>Пахихандра верхушечная</t>
  </si>
  <si>
    <t>Самшит</t>
  </si>
  <si>
    <t>Скумпия кожевенная</t>
  </si>
  <si>
    <t>Сосна черная</t>
  </si>
  <si>
    <t>Спирея березолистная</t>
  </si>
  <si>
    <t>Спирея гринштейн</t>
  </si>
  <si>
    <t>Спирея золотистая</t>
  </si>
  <si>
    <t>Спирея японская</t>
  </si>
  <si>
    <t>Спирея японская Литтл Принцесс</t>
  </si>
  <si>
    <t xml:space="preserve">Туя верисковидная </t>
  </si>
  <si>
    <t>Туя восточная</t>
  </si>
  <si>
    <t>Туя западная</t>
  </si>
  <si>
    <t>Туя западная Teddy</t>
  </si>
  <si>
    <t>Туя западная Вудварди</t>
  </si>
  <si>
    <t>Туя западная Голден Брабант</t>
  </si>
  <si>
    <t>Туя западная Голден Глоб</t>
  </si>
  <si>
    <t>Туя западная Даника</t>
  </si>
  <si>
    <t>Туя западная Санкист</t>
  </si>
  <si>
    <t>Туя западная Голден Смарагд</t>
  </si>
  <si>
    <t>Туя западная Смарагд</t>
  </si>
  <si>
    <t>Туя западная Хосери</t>
  </si>
  <si>
    <t>Туя золотистокончиковая</t>
  </si>
  <si>
    <t>Туя складчатая</t>
  </si>
  <si>
    <t>Хоста Brim Cup</t>
  </si>
  <si>
    <t>Хоста Great Expertations</t>
  </si>
  <si>
    <t>Черемуха обыкновенная</t>
  </si>
  <si>
    <t>Экономист</t>
  </si>
  <si>
    <t>Хучева К.А.</t>
  </si>
  <si>
    <t>Директор                                                                                 ГЛХУ "Костюковичский лесхоз"</t>
  </si>
  <si>
    <t>________________М.М. Космачев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</si>
</sst>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/>
    </xf>
    <xf numFmtId="0" fontId="3" fillId="0" borderId="1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vertical="top" wrapText="1"/>
    </xf>
    <xf numFmtId="0" fontId="3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9" fontId="3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1" fillId="2" borderId="1" xfId="0" applyNumberFormat="1" applyFont="1" applyFill="1" applyBorder="1"/>
    <xf numFmtId="2" fontId="3" fillId="3" borderId="3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/>
    <xf numFmtId="9" fontId="3" fillId="3" borderId="1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/>
    <xf numFmtId="2" fontId="4" fillId="0" borderId="0" xfId="0" applyNumberFormat="1" applyFont="1" applyBorder="1" applyAlignment="1"/>
    <xf numFmtId="0" fontId="3" fillId="4" borderId="1" xfId="0" applyFont="1" applyFill="1" applyBorder="1" applyAlignment="1">
      <alignment horizontal="center" vertical="center" wrapText="1"/>
    </xf>
    <xf numFmtId="2" fontId="3" fillId="4" borderId="3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top" wrapText="1"/>
    </xf>
    <xf numFmtId="2" fontId="1" fillId="4" borderId="3" xfId="0" applyNumberFormat="1" applyFont="1" applyFill="1" applyBorder="1" applyAlignment="1">
      <alignment horizontal="center" vertical="top" wrapText="1"/>
    </xf>
    <xf numFmtId="2" fontId="3" fillId="4" borderId="3" xfId="0" applyNumberFormat="1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vertical="center" wrapText="1"/>
    </xf>
    <xf numFmtId="0" fontId="0" fillId="0" borderId="0" xfId="0" applyAlignment="1"/>
    <xf numFmtId="0" fontId="0" fillId="0" borderId="0" xfId="0" applyBorder="1"/>
    <xf numFmtId="2" fontId="3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top" wrapText="1"/>
    </xf>
    <xf numFmtId="2" fontId="1" fillId="4" borderId="1" xfId="0" applyNumberFormat="1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center"/>
    </xf>
    <xf numFmtId="2" fontId="3" fillId="4" borderId="7" xfId="0" applyNumberFormat="1" applyFont="1" applyFill="1" applyBorder="1" applyAlignment="1">
      <alignment horizontal="center" vertical="center" wrapText="1"/>
    </xf>
    <xf numFmtId="2" fontId="0" fillId="4" borderId="0" xfId="0" applyNumberFormat="1" applyFill="1"/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2" fontId="6" fillId="0" borderId="3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2" fontId="6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wrapText="1"/>
    </xf>
    <xf numFmtId="0" fontId="6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top" wrapText="1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5" fillId="0" borderId="8" xfId="0" applyFont="1" applyBorder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5" fillId="2" borderId="3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9" fontId="4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zoomScaleNormal="100" workbookViewId="0">
      <selection activeCell="A7" sqref="A7:G7"/>
    </sheetView>
  </sheetViews>
  <sheetFormatPr defaultRowHeight="18.75" x14ac:dyDescent="0.3"/>
  <cols>
    <col min="1" max="1" width="5.140625" style="1" customWidth="1"/>
    <col min="2" max="2" width="52.28515625" style="1" customWidth="1"/>
    <col min="3" max="3" width="5.5703125" style="1" hidden="1" customWidth="1"/>
    <col min="4" max="4" width="11.28515625" style="1" customWidth="1"/>
    <col min="5" max="5" width="13.28515625" style="1" customWidth="1"/>
    <col min="6" max="6" width="11.85546875" style="1" customWidth="1"/>
    <col min="7" max="7" width="12.42578125" style="1" customWidth="1"/>
    <col min="8" max="16384" width="9.140625" style="1"/>
  </cols>
  <sheetData>
    <row r="1" spans="1:14" x14ac:dyDescent="0.3">
      <c r="C1" s="2"/>
      <c r="D1" s="2"/>
      <c r="E1" s="68" t="s">
        <v>0</v>
      </c>
      <c r="F1" s="68"/>
      <c r="G1" s="64"/>
      <c r="N1" s="3"/>
    </row>
    <row r="2" spans="1:14" ht="21" customHeight="1" x14ac:dyDescent="0.3">
      <c r="C2" s="2"/>
      <c r="D2" s="14"/>
      <c r="E2" s="70" t="s">
        <v>79</v>
      </c>
      <c r="F2" s="70"/>
      <c r="G2" s="70"/>
    </row>
    <row r="3" spans="1:14" ht="18.75" customHeight="1" x14ac:dyDescent="0.3">
      <c r="C3" s="2"/>
      <c r="D3" s="2"/>
      <c r="E3" s="70"/>
      <c r="F3" s="70"/>
      <c r="G3" s="70"/>
    </row>
    <row r="4" spans="1:14" ht="18.75" customHeight="1" x14ac:dyDescent="0.3">
      <c r="C4" s="2"/>
      <c r="D4" s="2"/>
      <c r="E4" s="68" t="s">
        <v>80</v>
      </c>
      <c r="F4" s="68"/>
      <c r="G4" s="68"/>
    </row>
    <row r="5" spans="1:14" x14ac:dyDescent="0.3">
      <c r="D5" s="2"/>
      <c r="E5" s="66" t="s">
        <v>30</v>
      </c>
      <c r="F5" s="67"/>
      <c r="G5" s="67"/>
      <c r="L5" s="69"/>
      <c r="M5" s="69"/>
      <c r="N5" s="69"/>
    </row>
    <row r="6" spans="1:14" x14ac:dyDescent="0.3">
      <c r="B6" s="75"/>
      <c r="C6" s="75"/>
      <c r="D6" s="75"/>
      <c r="E6" s="65"/>
      <c r="F6" s="76"/>
      <c r="G6" s="76"/>
    </row>
    <row r="7" spans="1:14" ht="62.25" customHeight="1" x14ac:dyDescent="0.3">
      <c r="A7" s="77" t="s">
        <v>31</v>
      </c>
      <c r="B7" s="77"/>
      <c r="C7" s="77"/>
      <c r="D7" s="77"/>
      <c r="E7" s="77"/>
      <c r="F7" s="77"/>
      <c r="G7" s="77"/>
    </row>
    <row r="8" spans="1:14" ht="38.25" customHeight="1" x14ac:dyDescent="0.3">
      <c r="A8" s="78" t="s">
        <v>2</v>
      </c>
      <c r="B8" s="78"/>
      <c r="C8" s="78"/>
      <c r="D8" s="78"/>
      <c r="E8" s="78"/>
      <c r="F8" s="78"/>
      <c r="G8" s="78"/>
    </row>
    <row r="9" spans="1:14" ht="37.5" customHeight="1" x14ac:dyDescent="0.3">
      <c r="A9" s="46" t="s">
        <v>1</v>
      </c>
      <c r="B9" s="73" t="s">
        <v>3</v>
      </c>
      <c r="C9" s="73"/>
      <c r="D9" s="47" t="s">
        <v>4</v>
      </c>
      <c r="E9" s="47" t="s">
        <v>9</v>
      </c>
      <c r="F9" s="48" t="s">
        <v>7</v>
      </c>
      <c r="G9" s="49" t="s">
        <v>8</v>
      </c>
    </row>
    <row r="10" spans="1:14" x14ac:dyDescent="0.3">
      <c r="A10" s="50">
        <v>1</v>
      </c>
      <c r="B10" s="74" t="s">
        <v>32</v>
      </c>
      <c r="C10" s="74"/>
      <c r="D10" s="50" t="s">
        <v>5</v>
      </c>
      <c r="E10" s="51">
        <v>10.08</v>
      </c>
      <c r="F10" s="52">
        <v>20</v>
      </c>
      <c r="G10" s="53">
        <f>E10*1.2</f>
        <v>12.096</v>
      </c>
    </row>
    <row r="11" spans="1:14" x14ac:dyDescent="0.3">
      <c r="A11" s="54">
        <v>2</v>
      </c>
      <c r="B11" s="72" t="s">
        <v>33</v>
      </c>
      <c r="C11" s="72"/>
      <c r="D11" s="47" t="s">
        <v>5</v>
      </c>
      <c r="E11" s="55">
        <v>13.82</v>
      </c>
      <c r="F11" s="52">
        <v>20</v>
      </c>
      <c r="G11" s="53">
        <f>E11*1.2</f>
        <v>16.584</v>
      </c>
    </row>
    <row r="12" spans="1:14" x14ac:dyDescent="0.3">
      <c r="A12" s="54">
        <v>3</v>
      </c>
      <c r="B12" s="72" t="s">
        <v>34</v>
      </c>
      <c r="C12" s="72"/>
      <c r="D12" s="47" t="s">
        <v>5</v>
      </c>
      <c r="E12" s="56">
        <v>14.41</v>
      </c>
      <c r="F12" s="52">
        <v>20</v>
      </c>
      <c r="G12" s="53">
        <f t="shared" ref="G12:G59" si="0">E12*1.2</f>
        <v>17.291999999999998</v>
      </c>
    </row>
    <row r="13" spans="1:14" x14ac:dyDescent="0.3">
      <c r="A13" s="57">
        <v>4</v>
      </c>
      <c r="B13" s="71" t="s">
        <v>35</v>
      </c>
      <c r="C13" s="71"/>
      <c r="D13" s="47" t="s">
        <v>5</v>
      </c>
      <c r="E13" s="58">
        <v>12.01</v>
      </c>
      <c r="F13" s="52">
        <v>20</v>
      </c>
      <c r="G13" s="53">
        <f t="shared" si="0"/>
        <v>14.411999999999999</v>
      </c>
    </row>
    <row r="14" spans="1:14" x14ac:dyDescent="0.3">
      <c r="A14" s="57">
        <v>5</v>
      </c>
      <c r="B14" s="71" t="s">
        <v>36</v>
      </c>
      <c r="C14" s="71"/>
      <c r="D14" s="47" t="s">
        <v>5</v>
      </c>
      <c r="E14" s="59">
        <v>10.8</v>
      </c>
      <c r="F14" s="52">
        <v>20</v>
      </c>
      <c r="G14" s="53">
        <f t="shared" si="0"/>
        <v>12.96</v>
      </c>
    </row>
    <row r="15" spans="1:14" x14ac:dyDescent="0.3">
      <c r="A15" s="57">
        <v>6</v>
      </c>
      <c r="B15" s="71" t="s">
        <v>37</v>
      </c>
      <c r="C15" s="71"/>
      <c r="D15" s="47" t="s">
        <v>5</v>
      </c>
      <c r="E15" s="59">
        <v>13.82</v>
      </c>
      <c r="F15" s="52">
        <v>20</v>
      </c>
      <c r="G15" s="53">
        <f t="shared" si="0"/>
        <v>16.584</v>
      </c>
    </row>
    <row r="16" spans="1:14" x14ac:dyDescent="0.3">
      <c r="A16" s="57">
        <v>7</v>
      </c>
      <c r="B16" s="71" t="s">
        <v>38</v>
      </c>
      <c r="C16" s="71"/>
      <c r="D16" s="47" t="s">
        <v>5</v>
      </c>
      <c r="E16" s="59">
        <v>13.82</v>
      </c>
      <c r="F16" s="52">
        <v>20</v>
      </c>
      <c r="G16" s="53">
        <f t="shared" si="0"/>
        <v>16.584</v>
      </c>
    </row>
    <row r="17" spans="1:7" x14ac:dyDescent="0.3">
      <c r="A17" s="57">
        <v>8</v>
      </c>
      <c r="B17" s="80" t="s">
        <v>39</v>
      </c>
      <c r="C17" s="81"/>
      <c r="D17" s="47" t="s">
        <v>5</v>
      </c>
      <c r="E17" s="59">
        <v>13.82</v>
      </c>
      <c r="F17" s="52">
        <v>20</v>
      </c>
      <c r="G17" s="53">
        <f t="shared" si="0"/>
        <v>16.584</v>
      </c>
    </row>
    <row r="18" spans="1:7" x14ac:dyDescent="0.3">
      <c r="A18" s="57">
        <v>9</v>
      </c>
      <c r="B18" s="71" t="s">
        <v>40</v>
      </c>
      <c r="C18" s="71"/>
      <c r="D18" s="47" t="s">
        <v>5</v>
      </c>
      <c r="E18" s="59">
        <v>13.82</v>
      </c>
      <c r="F18" s="52">
        <v>20</v>
      </c>
      <c r="G18" s="53">
        <f t="shared" si="0"/>
        <v>16.584</v>
      </c>
    </row>
    <row r="19" spans="1:7" x14ac:dyDescent="0.3">
      <c r="A19" s="57">
        <v>10</v>
      </c>
      <c r="B19" s="71" t="s">
        <v>41</v>
      </c>
      <c r="C19" s="71"/>
      <c r="D19" s="47" t="s">
        <v>5</v>
      </c>
      <c r="E19" s="59">
        <v>13.82</v>
      </c>
      <c r="F19" s="52">
        <v>20</v>
      </c>
      <c r="G19" s="53">
        <f t="shared" si="0"/>
        <v>16.584</v>
      </c>
    </row>
    <row r="20" spans="1:7" x14ac:dyDescent="0.3">
      <c r="A20" s="57">
        <v>11</v>
      </c>
      <c r="B20" s="71" t="s">
        <v>42</v>
      </c>
      <c r="C20" s="71"/>
      <c r="D20" s="47" t="s">
        <v>5</v>
      </c>
      <c r="E20" s="59">
        <v>14.41</v>
      </c>
      <c r="F20" s="52">
        <v>20</v>
      </c>
      <c r="G20" s="53">
        <f t="shared" si="0"/>
        <v>17.291999999999998</v>
      </c>
    </row>
    <row r="21" spans="1:7" x14ac:dyDescent="0.3">
      <c r="A21" s="57">
        <v>12</v>
      </c>
      <c r="B21" s="71" t="s">
        <v>43</v>
      </c>
      <c r="C21" s="71"/>
      <c r="D21" s="47" t="s">
        <v>5</v>
      </c>
      <c r="E21" s="59">
        <v>21.57</v>
      </c>
      <c r="F21" s="52">
        <v>20</v>
      </c>
      <c r="G21" s="53">
        <f t="shared" si="0"/>
        <v>25.884</v>
      </c>
    </row>
    <row r="22" spans="1:7" x14ac:dyDescent="0.3">
      <c r="A22" s="57">
        <v>13</v>
      </c>
      <c r="B22" s="60" t="s">
        <v>44</v>
      </c>
      <c r="C22" s="60"/>
      <c r="D22" s="47" t="s">
        <v>5</v>
      </c>
      <c r="E22" s="59">
        <v>14.41</v>
      </c>
      <c r="F22" s="52">
        <v>20</v>
      </c>
      <c r="G22" s="53">
        <f t="shared" si="0"/>
        <v>17.291999999999998</v>
      </c>
    </row>
    <row r="23" spans="1:7" x14ac:dyDescent="0.3">
      <c r="A23" s="57">
        <v>14</v>
      </c>
      <c r="B23" s="60" t="s">
        <v>45</v>
      </c>
      <c r="C23" s="60"/>
      <c r="D23" s="47" t="s">
        <v>5</v>
      </c>
      <c r="E23" s="59">
        <v>8.6300000000000008</v>
      </c>
      <c r="F23" s="52">
        <v>20</v>
      </c>
      <c r="G23" s="53">
        <f t="shared" si="0"/>
        <v>10.356</v>
      </c>
    </row>
    <row r="24" spans="1:7" x14ac:dyDescent="0.3">
      <c r="A24" s="57">
        <v>15</v>
      </c>
      <c r="B24" s="60" t="s">
        <v>46</v>
      </c>
      <c r="C24" s="60"/>
      <c r="D24" s="47" t="s">
        <v>5</v>
      </c>
      <c r="E24" s="59">
        <v>11.5</v>
      </c>
      <c r="F24" s="52">
        <v>20</v>
      </c>
      <c r="G24" s="53">
        <f t="shared" si="0"/>
        <v>13.799999999999999</v>
      </c>
    </row>
    <row r="25" spans="1:7" x14ac:dyDescent="0.3">
      <c r="A25" s="61">
        <v>16</v>
      </c>
      <c r="B25" s="60" t="s">
        <v>46</v>
      </c>
      <c r="C25" s="62"/>
      <c r="D25" s="47" t="s">
        <v>5</v>
      </c>
      <c r="E25" s="61">
        <v>17.260000000000002</v>
      </c>
      <c r="F25" s="61">
        <v>20</v>
      </c>
      <c r="G25" s="53">
        <f t="shared" si="0"/>
        <v>20.712</v>
      </c>
    </row>
    <row r="26" spans="1:7" x14ac:dyDescent="0.3">
      <c r="A26" s="61">
        <v>17</v>
      </c>
      <c r="B26" s="62" t="s">
        <v>47</v>
      </c>
      <c r="C26" s="62"/>
      <c r="D26" s="47" t="s">
        <v>5</v>
      </c>
      <c r="E26" s="61">
        <v>14.41</v>
      </c>
      <c r="F26" s="61">
        <v>20</v>
      </c>
      <c r="G26" s="53">
        <f t="shared" si="0"/>
        <v>17.291999999999998</v>
      </c>
    </row>
    <row r="27" spans="1:7" x14ac:dyDescent="0.3">
      <c r="A27" s="61">
        <v>18</v>
      </c>
      <c r="B27" s="62" t="s">
        <v>47</v>
      </c>
      <c r="C27" s="62"/>
      <c r="D27" s="47" t="s">
        <v>5</v>
      </c>
      <c r="E27" s="61">
        <v>172.56</v>
      </c>
      <c r="F27" s="61">
        <v>20</v>
      </c>
      <c r="G27" s="53">
        <f t="shared" si="0"/>
        <v>207.072</v>
      </c>
    </row>
    <row r="28" spans="1:7" x14ac:dyDescent="0.3">
      <c r="A28" s="61">
        <v>19</v>
      </c>
      <c r="B28" s="62" t="s">
        <v>48</v>
      </c>
      <c r="C28" s="62"/>
      <c r="D28" s="47" t="s">
        <v>5</v>
      </c>
      <c r="E28" s="61">
        <v>21.57</v>
      </c>
      <c r="F28" s="61">
        <v>20</v>
      </c>
      <c r="G28" s="53">
        <f t="shared" si="0"/>
        <v>25.884</v>
      </c>
    </row>
    <row r="29" spans="1:7" x14ac:dyDescent="0.3">
      <c r="A29" s="61">
        <v>20</v>
      </c>
      <c r="B29" s="62" t="s">
        <v>49</v>
      </c>
      <c r="C29" s="62"/>
      <c r="D29" s="47" t="s">
        <v>5</v>
      </c>
      <c r="E29" s="61">
        <v>25.88</v>
      </c>
      <c r="F29" s="61">
        <v>20</v>
      </c>
      <c r="G29" s="61">
        <f t="shared" si="0"/>
        <v>31.055999999999997</v>
      </c>
    </row>
    <row r="30" spans="1:7" x14ac:dyDescent="0.3">
      <c r="A30" s="61">
        <v>21</v>
      </c>
      <c r="B30" s="62" t="s">
        <v>50</v>
      </c>
      <c r="C30" s="62"/>
      <c r="D30" s="47" t="s">
        <v>5</v>
      </c>
      <c r="E30" s="61">
        <v>11.5</v>
      </c>
      <c r="F30" s="61">
        <v>20</v>
      </c>
      <c r="G30" s="61">
        <f t="shared" si="0"/>
        <v>13.799999999999999</v>
      </c>
    </row>
    <row r="31" spans="1:7" x14ac:dyDescent="0.3">
      <c r="A31" s="61">
        <v>22</v>
      </c>
      <c r="B31" s="62" t="s">
        <v>50</v>
      </c>
      <c r="C31" s="62"/>
      <c r="D31" s="47" t="s">
        <v>5</v>
      </c>
      <c r="E31" s="61">
        <v>7.19</v>
      </c>
      <c r="F31" s="61">
        <v>20</v>
      </c>
      <c r="G31" s="63">
        <f t="shared" si="0"/>
        <v>8.6280000000000001</v>
      </c>
    </row>
    <row r="32" spans="1:7" x14ac:dyDescent="0.3">
      <c r="A32" s="61">
        <v>23</v>
      </c>
      <c r="B32" s="62" t="s">
        <v>51</v>
      </c>
      <c r="C32" s="62"/>
      <c r="D32" s="47" t="s">
        <v>5</v>
      </c>
      <c r="E32" s="61">
        <v>13.8</v>
      </c>
      <c r="F32" s="61">
        <v>20</v>
      </c>
      <c r="G32" s="63">
        <f t="shared" si="0"/>
        <v>16.559999999999999</v>
      </c>
    </row>
    <row r="33" spans="1:7" x14ac:dyDescent="0.3">
      <c r="A33" s="61">
        <v>24</v>
      </c>
      <c r="B33" s="62" t="s">
        <v>52</v>
      </c>
      <c r="C33" s="62"/>
      <c r="D33" s="47" t="s">
        <v>5</v>
      </c>
      <c r="E33" s="61">
        <v>10.07</v>
      </c>
      <c r="F33" s="61">
        <v>20</v>
      </c>
      <c r="G33" s="63">
        <f t="shared" si="0"/>
        <v>12.084</v>
      </c>
    </row>
    <row r="34" spans="1:7" x14ac:dyDescent="0.3">
      <c r="A34" s="61">
        <v>25</v>
      </c>
      <c r="B34" s="62" t="s">
        <v>53</v>
      </c>
      <c r="C34" s="62"/>
      <c r="D34" s="47" t="s">
        <v>5</v>
      </c>
      <c r="E34" s="61">
        <v>13.8</v>
      </c>
      <c r="F34" s="61">
        <v>20</v>
      </c>
      <c r="G34" s="63">
        <f t="shared" si="0"/>
        <v>16.559999999999999</v>
      </c>
    </row>
    <row r="35" spans="1:7" x14ac:dyDescent="0.3">
      <c r="A35" s="61">
        <v>26</v>
      </c>
      <c r="B35" s="62" t="s">
        <v>54</v>
      </c>
      <c r="C35" s="62"/>
      <c r="D35" s="47" t="s">
        <v>5</v>
      </c>
      <c r="E35" s="61">
        <v>258.83999999999997</v>
      </c>
      <c r="F35" s="61">
        <v>20</v>
      </c>
      <c r="G35" s="63">
        <f t="shared" si="0"/>
        <v>310.60799999999995</v>
      </c>
    </row>
    <row r="36" spans="1:7" x14ac:dyDescent="0.3">
      <c r="A36" s="61">
        <v>27</v>
      </c>
      <c r="B36" s="62" t="s">
        <v>55</v>
      </c>
      <c r="C36" s="62"/>
      <c r="D36" s="47" t="s">
        <v>5</v>
      </c>
      <c r="E36" s="61">
        <v>14.38</v>
      </c>
      <c r="F36" s="61">
        <v>20</v>
      </c>
      <c r="G36" s="63">
        <f t="shared" si="0"/>
        <v>17.256</v>
      </c>
    </row>
    <row r="37" spans="1:7" x14ac:dyDescent="0.3">
      <c r="A37" s="61">
        <v>28</v>
      </c>
      <c r="B37" s="62" t="s">
        <v>56</v>
      </c>
      <c r="C37" s="62"/>
      <c r="D37" s="47" t="s">
        <v>5</v>
      </c>
      <c r="E37" s="61">
        <v>11.5</v>
      </c>
      <c r="F37" s="61">
        <v>20</v>
      </c>
      <c r="G37" s="63">
        <f t="shared" si="0"/>
        <v>13.799999999999999</v>
      </c>
    </row>
    <row r="38" spans="1:7" x14ac:dyDescent="0.3">
      <c r="A38" s="61">
        <v>29</v>
      </c>
      <c r="B38" s="62" t="s">
        <v>57</v>
      </c>
      <c r="C38" s="62"/>
      <c r="D38" s="47" t="s">
        <v>5</v>
      </c>
      <c r="E38" s="61">
        <v>10.79</v>
      </c>
      <c r="F38" s="61">
        <v>20</v>
      </c>
      <c r="G38" s="63">
        <f t="shared" si="0"/>
        <v>12.947999999999999</v>
      </c>
    </row>
    <row r="39" spans="1:7" x14ac:dyDescent="0.3">
      <c r="A39" s="61">
        <v>30</v>
      </c>
      <c r="B39" s="62" t="s">
        <v>58</v>
      </c>
      <c r="C39" s="62"/>
      <c r="D39" s="47" t="s">
        <v>5</v>
      </c>
      <c r="E39" s="61">
        <v>7.19</v>
      </c>
      <c r="F39" s="61">
        <v>20</v>
      </c>
      <c r="G39" s="63">
        <f t="shared" si="0"/>
        <v>8.6280000000000001</v>
      </c>
    </row>
    <row r="40" spans="1:7" x14ac:dyDescent="0.3">
      <c r="A40" s="61">
        <v>31</v>
      </c>
      <c r="B40" s="62" t="s">
        <v>59</v>
      </c>
      <c r="C40" s="62"/>
      <c r="D40" s="47" t="s">
        <v>5</v>
      </c>
      <c r="E40" s="61">
        <v>13.8</v>
      </c>
      <c r="F40" s="61">
        <v>20</v>
      </c>
      <c r="G40" s="63">
        <f t="shared" si="0"/>
        <v>16.559999999999999</v>
      </c>
    </row>
    <row r="41" spans="1:7" x14ac:dyDescent="0.3">
      <c r="A41" s="61">
        <v>32</v>
      </c>
      <c r="B41" s="62" t="s">
        <v>60</v>
      </c>
      <c r="C41" s="62"/>
      <c r="D41" s="47" t="s">
        <v>5</v>
      </c>
      <c r="E41" s="61">
        <v>12.22</v>
      </c>
      <c r="F41" s="61">
        <v>20</v>
      </c>
      <c r="G41" s="63">
        <f t="shared" si="0"/>
        <v>14.664</v>
      </c>
    </row>
    <row r="42" spans="1:7" x14ac:dyDescent="0.3">
      <c r="A42" s="61">
        <v>33</v>
      </c>
      <c r="B42" s="62" t="s">
        <v>61</v>
      </c>
      <c r="C42" s="62"/>
      <c r="D42" s="47" t="s">
        <v>5</v>
      </c>
      <c r="E42" s="61">
        <v>14.39</v>
      </c>
      <c r="F42" s="61">
        <v>20</v>
      </c>
      <c r="G42" s="63">
        <f t="shared" si="0"/>
        <v>17.268000000000001</v>
      </c>
    </row>
    <row r="43" spans="1:7" x14ac:dyDescent="0.3">
      <c r="A43" s="61">
        <v>34</v>
      </c>
      <c r="B43" s="62" t="s">
        <v>62</v>
      </c>
      <c r="C43" s="62"/>
      <c r="D43" s="47" t="s">
        <v>5</v>
      </c>
      <c r="E43" s="61">
        <v>14.39</v>
      </c>
      <c r="F43" s="61">
        <v>20</v>
      </c>
      <c r="G43" s="63">
        <f t="shared" si="0"/>
        <v>17.268000000000001</v>
      </c>
    </row>
    <row r="44" spans="1:7" x14ac:dyDescent="0.3">
      <c r="A44" s="61">
        <v>35</v>
      </c>
      <c r="B44" s="62" t="s">
        <v>62</v>
      </c>
      <c r="C44" s="62"/>
      <c r="D44" s="47" t="s">
        <v>5</v>
      </c>
      <c r="E44" s="61">
        <v>21.57</v>
      </c>
      <c r="F44" s="61">
        <v>20</v>
      </c>
      <c r="G44" s="63">
        <f t="shared" si="0"/>
        <v>25.884</v>
      </c>
    </row>
    <row r="45" spans="1:7" x14ac:dyDescent="0.3">
      <c r="A45" s="61">
        <v>36</v>
      </c>
      <c r="B45" s="62" t="s">
        <v>63</v>
      </c>
      <c r="C45" s="62"/>
      <c r="D45" s="47" t="s">
        <v>5</v>
      </c>
      <c r="E45" s="61">
        <v>12.22</v>
      </c>
      <c r="F45" s="61">
        <v>20</v>
      </c>
      <c r="G45" s="63">
        <f t="shared" si="0"/>
        <v>14.664</v>
      </c>
    </row>
    <row r="46" spans="1:7" x14ac:dyDescent="0.3">
      <c r="A46" s="61">
        <v>37</v>
      </c>
      <c r="B46" s="62" t="s">
        <v>64</v>
      </c>
      <c r="C46" s="62"/>
      <c r="D46" s="47" t="s">
        <v>5</v>
      </c>
      <c r="E46" s="61">
        <v>43.14</v>
      </c>
      <c r="F46" s="61">
        <v>20</v>
      </c>
      <c r="G46" s="63">
        <f t="shared" si="0"/>
        <v>51.768000000000001</v>
      </c>
    </row>
    <row r="47" spans="1:7" x14ac:dyDescent="0.3">
      <c r="A47" s="61">
        <v>38</v>
      </c>
      <c r="B47" s="62" t="s">
        <v>65</v>
      </c>
      <c r="C47" s="62"/>
      <c r="D47" s="47" t="s">
        <v>5</v>
      </c>
      <c r="E47" s="61">
        <v>21.57</v>
      </c>
      <c r="F47" s="61">
        <v>20</v>
      </c>
      <c r="G47" s="63">
        <f t="shared" si="0"/>
        <v>25.884</v>
      </c>
    </row>
    <row r="48" spans="1:7" x14ac:dyDescent="0.3">
      <c r="A48" s="61">
        <v>39</v>
      </c>
      <c r="B48" s="62" t="s">
        <v>66</v>
      </c>
      <c r="C48" s="62"/>
      <c r="D48" s="47" t="s">
        <v>5</v>
      </c>
      <c r="E48" s="61">
        <v>21.54</v>
      </c>
      <c r="F48" s="61">
        <v>20</v>
      </c>
      <c r="G48" s="63">
        <f t="shared" si="0"/>
        <v>25.847999999999999</v>
      </c>
    </row>
    <row r="49" spans="1:7" x14ac:dyDescent="0.3">
      <c r="A49" s="61">
        <v>40</v>
      </c>
      <c r="B49" s="62" t="s">
        <v>69</v>
      </c>
      <c r="C49" s="62"/>
      <c r="D49" s="47" t="s">
        <v>5</v>
      </c>
      <c r="E49" s="61">
        <v>25</v>
      </c>
      <c r="F49" s="61">
        <v>20</v>
      </c>
      <c r="G49" s="63">
        <f t="shared" si="0"/>
        <v>30</v>
      </c>
    </row>
    <row r="50" spans="1:7" x14ac:dyDescent="0.3">
      <c r="A50" s="61">
        <v>41</v>
      </c>
      <c r="B50" s="62" t="s">
        <v>67</v>
      </c>
      <c r="C50" s="62"/>
      <c r="D50" s="47" t="s">
        <v>5</v>
      </c>
      <c r="E50" s="61">
        <v>25</v>
      </c>
      <c r="F50" s="61">
        <v>20</v>
      </c>
      <c r="G50" s="63">
        <f t="shared" si="0"/>
        <v>30</v>
      </c>
    </row>
    <row r="51" spans="1:7" x14ac:dyDescent="0.3">
      <c r="A51" s="61">
        <v>42</v>
      </c>
      <c r="B51" s="62" t="s">
        <v>68</v>
      </c>
      <c r="C51" s="62"/>
      <c r="D51" s="47" t="s">
        <v>5</v>
      </c>
      <c r="E51" s="61">
        <v>43.14</v>
      </c>
      <c r="F51" s="61">
        <v>20</v>
      </c>
      <c r="G51" s="63">
        <f t="shared" si="0"/>
        <v>51.768000000000001</v>
      </c>
    </row>
    <row r="52" spans="1:7" x14ac:dyDescent="0.3">
      <c r="A52" s="61">
        <v>43</v>
      </c>
      <c r="B52" s="62" t="s">
        <v>70</v>
      </c>
      <c r="C52" s="62"/>
      <c r="D52" s="47" t="s">
        <v>5</v>
      </c>
      <c r="E52" s="61">
        <v>21.57</v>
      </c>
      <c r="F52" s="61">
        <v>20</v>
      </c>
      <c r="G52" s="63">
        <f t="shared" si="0"/>
        <v>25.884</v>
      </c>
    </row>
    <row r="53" spans="1:7" x14ac:dyDescent="0.3">
      <c r="A53" s="61">
        <v>44</v>
      </c>
      <c r="B53" s="62" t="s">
        <v>70</v>
      </c>
      <c r="C53" s="62"/>
      <c r="D53" s="47" t="s">
        <v>5</v>
      </c>
      <c r="E53" s="61">
        <v>103.54</v>
      </c>
      <c r="F53" s="61">
        <v>20</v>
      </c>
      <c r="G53" s="63">
        <f t="shared" si="0"/>
        <v>124.248</v>
      </c>
    </row>
    <row r="54" spans="1:7" x14ac:dyDescent="0.3">
      <c r="A54" s="61">
        <v>45</v>
      </c>
      <c r="B54" s="62" t="s">
        <v>71</v>
      </c>
      <c r="C54" s="62"/>
      <c r="D54" s="47" t="s">
        <v>5</v>
      </c>
      <c r="E54" s="61">
        <v>21.57</v>
      </c>
      <c r="F54" s="61">
        <v>20</v>
      </c>
      <c r="G54" s="63">
        <f t="shared" si="0"/>
        <v>25.884</v>
      </c>
    </row>
    <row r="55" spans="1:7" x14ac:dyDescent="0.3">
      <c r="A55" s="61">
        <v>46</v>
      </c>
      <c r="B55" s="62" t="s">
        <v>72</v>
      </c>
      <c r="C55" s="62"/>
      <c r="D55" s="47" t="s">
        <v>5</v>
      </c>
      <c r="E55" s="61">
        <v>10.79</v>
      </c>
      <c r="F55" s="61">
        <v>20</v>
      </c>
      <c r="G55" s="63">
        <f t="shared" si="0"/>
        <v>12.947999999999999</v>
      </c>
    </row>
    <row r="56" spans="1:7" x14ac:dyDescent="0.3">
      <c r="A56" s="61">
        <v>47</v>
      </c>
      <c r="B56" s="62" t="s">
        <v>73</v>
      </c>
      <c r="C56" s="62"/>
      <c r="D56" s="47" t="s">
        <v>5</v>
      </c>
      <c r="E56" s="61">
        <v>21.57</v>
      </c>
      <c r="F56" s="61">
        <v>20</v>
      </c>
      <c r="G56" s="63">
        <f t="shared" si="0"/>
        <v>25.884</v>
      </c>
    </row>
    <row r="57" spans="1:7" x14ac:dyDescent="0.3">
      <c r="A57" s="61">
        <v>48</v>
      </c>
      <c r="B57" s="62" t="s">
        <v>74</v>
      </c>
      <c r="C57" s="62"/>
      <c r="D57" s="47" t="s">
        <v>5</v>
      </c>
      <c r="E57" s="61">
        <v>10.35</v>
      </c>
      <c r="F57" s="61">
        <v>20</v>
      </c>
      <c r="G57" s="63">
        <f t="shared" si="0"/>
        <v>12.42</v>
      </c>
    </row>
    <row r="58" spans="1:7" x14ac:dyDescent="0.3">
      <c r="A58" s="61">
        <v>49</v>
      </c>
      <c r="B58" s="62" t="s">
        <v>75</v>
      </c>
      <c r="C58" s="62"/>
      <c r="D58" s="47" t="s">
        <v>5</v>
      </c>
      <c r="E58" s="61">
        <v>10.35</v>
      </c>
      <c r="F58" s="61">
        <v>20</v>
      </c>
      <c r="G58" s="63">
        <f t="shared" si="0"/>
        <v>12.42</v>
      </c>
    </row>
    <row r="59" spans="1:7" x14ac:dyDescent="0.3">
      <c r="A59" s="61">
        <v>50</v>
      </c>
      <c r="B59" s="62" t="s">
        <v>76</v>
      </c>
      <c r="C59" s="62"/>
      <c r="D59" s="47" t="s">
        <v>5</v>
      </c>
      <c r="E59" s="61">
        <v>7.19</v>
      </c>
      <c r="F59" s="61">
        <v>20</v>
      </c>
      <c r="G59" s="63">
        <f t="shared" si="0"/>
        <v>8.6280000000000001</v>
      </c>
    </row>
    <row r="62" spans="1:7" x14ac:dyDescent="0.3">
      <c r="B62" s="64" t="s">
        <v>77</v>
      </c>
      <c r="C62" s="64"/>
      <c r="D62" s="64"/>
      <c r="E62" s="64"/>
      <c r="F62" s="79" t="s">
        <v>78</v>
      </c>
      <c r="G62" s="79"/>
    </row>
  </sheetData>
  <mergeCells count="22">
    <mergeCell ref="F62:G62"/>
    <mergeCell ref="B21:C21"/>
    <mergeCell ref="B18:C18"/>
    <mergeCell ref="B19:C19"/>
    <mergeCell ref="B15:C15"/>
    <mergeCell ref="B16:C16"/>
    <mergeCell ref="B17:C17"/>
    <mergeCell ref="E1:F1"/>
    <mergeCell ref="E4:G4"/>
    <mergeCell ref="L5:N5"/>
    <mergeCell ref="E2:G3"/>
    <mergeCell ref="B20:C20"/>
    <mergeCell ref="B14:C14"/>
    <mergeCell ref="B11:C11"/>
    <mergeCell ref="B12:C12"/>
    <mergeCell ref="B9:C9"/>
    <mergeCell ref="B10:C10"/>
    <mergeCell ref="B6:D6"/>
    <mergeCell ref="F6:G6"/>
    <mergeCell ref="A7:G7"/>
    <mergeCell ref="A8:G8"/>
    <mergeCell ref="B13:C13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7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3"/>
  <sheetViews>
    <sheetView workbookViewId="0">
      <selection activeCell="D23" sqref="D23"/>
    </sheetView>
  </sheetViews>
  <sheetFormatPr defaultRowHeight="15" x14ac:dyDescent="0.25"/>
  <cols>
    <col min="3" max="3" width="26.5703125" customWidth="1"/>
    <col min="5" max="5" width="7.7109375" customWidth="1"/>
    <col min="6" max="6" width="12.5703125" customWidth="1"/>
    <col min="7" max="7" width="12.7109375" customWidth="1"/>
    <col min="8" max="8" width="25.28515625" customWidth="1"/>
    <col min="9" max="9" width="12.7109375" customWidth="1"/>
    <col min="10" max="10" width="10.7109375" customWidth="1"/>
    <col min="11" max="11" width="15.7109375" customWidth="1"/>
  </cols>
  <sheetData>
    <row r="2" spans="1:16" x14ac:dyDescent="0.25">
      <c r="L2" s="38"/>
      <c r="M2" s="38"/>
      <c r="N2" s="38"/>
      <c r="O2" s="38"/>
      <c r="P2" s="38"/>
    </row>
    <row r="3" spans="1:16" ht="106.5" customHeight="1" x14ac:dyDescent="0.25">
      <c r="A3" s="4" t="s">
        <v>1</v>
      </c>
      <c r="B3" s="83" t="s">
        <v>3</v>
      </c>
      <c r="C3" s="83"/>
      <c r="D3" s="11" t="s">
        <v>4</v>
      </c>
      <c r="E3" s="11" t="s">
        <v>22</v>
      </c>
      <c r="F3" s="29" t="s">
        <v>24</v>
      </c>
      <c r="G3" s="11"/>
      <c r="H3" s="25" t="s">
        <v>25</v>
      </c>
      <c r="I3" s="18"/>
      <c r="J3" s="12" t="s">
        <v>7</v>
      </c>
      <c r="K3" s="37" t="s">
        <v>26</v>
      </c>
      <c r="L3" s="38"/>
      <c r="M3" s="38"/>
      <c r="N3" s="38"/>
      <c r="O3" s="38"/>
      <c r="P3" s="38"/>
    </row>
    <row r="4" spans="1:16" ht="18.75" x14ac:dyDescent="0.3">
      <c r="A4" s="5">
        <v>1</v>
      </c>
      <c r="B4" s="84" t="s">
        <v>10</v>
      </c>
      <c r="C4" s="84"/>
      <c r="D4" s="5" t="s">
        <v>5</v>
      </c>
      <c r="E4" s="20">
        <v>3</v>
      </c>
      <c r="F4" s="30">
        <v>11.66</v>
      </c>
      <c r="G4" s="10">
        <f>E4*F4</f>
        <v>34.980000000000004</v>
      </c>
      <c r="H4" s="23">
        <f t="shared" ref="H4:H18" si="0">F4*1.26</f>
        <v>14.691600000000001</v>
      </c>
      <c r="I4" s="10">
        <f>E4*H4</f>
        <v>44.074800000000003</v>
      </c>
      <c r="J4" s="9">
        <v>20</v>
      </c>
      <c r="K4" s="35">
        <f t="shared" ref="K4:K18" si="1">H4*1.2</f>
        <v>17.629920000000002</v>
      </c>
      <c r="L4">
        <v>17.63</v>
      </c>
    </row>
    <row r="5" spans="1:16" ht="18.75" x14ac:dyDescent="0.3">
      <c r="A5" s="7">
        <v>2</v>
      </c>
      <c r="B5" s="85" t="s">
        <v>11</v>
      </c>
      <c r="C5" s="85"/>
      <c r="D5" s="11" t="s">
        <v>5</v>
      </c>
      <c r="E5" s="21">
        <v>2</v>
      </c>
      <c r="F5" s="31">
        <v>17.5</v>
      </c>
      <c r="G5" s="10">
        <f t="shared" ref="G5:G18" si="2">E5*F5</f>
        <v>35</v>
      </c>
      <c r="H5" s="23">
        <f t="shared" si="0"/>
        <v>22.05</v>
      </c>
      <c r="I5" s="10">
        <f t="shared" ref="I5:I18" si="3">E5*H5</f>
        <v>44.1</v>
      </c>
      <c r="J5" s="9">
        <v>20</v>
      </c>
      <c r="K5" s="35">
        <f t="shared" si="1"/>
        <v>26.46</v>
      </c>
      <c r="L5">
        <v>26.46</v>
      </c>
    </row>
    <row r="6" spans="1:16" ht="18.75" x14ac:dyDescent="0.3">
      <c r="A6" s="7">
        <v>3</v>
      </c>
      <c r="B6" s="85" t="s">
        <v>12</v>
      </c>
      <c r="C6" s="85"/>
      <c r="D6" s="11" t="s">
        <v>5</v>
      </c>
      <c r="E6" s="21">
        <v>1</v>
      </c>
      <c r="F6" s="32">
        <v>64.16</v>
      </c>
      <c r="G6" s="10">
        <f t="shared" si="2"/>
        <v>64.16</v>
      </c>
      <c r="H6" s="23">
        <f t="shared" si="0"/>
        <v>80.8416</v>
      </c>
      <c r="I6" s="10">
        <f t="shared" si="3"/>
        <v>80.8416</v>
      </c>
      <c r="J6" s="9">
        <v>20</v>
      </c>
      <c r="K6" s="35">
        <f t="shared" si="1"/>
        <v>97.009919999999994</v>
      </c>
      <c r="L6">
        <v>97.01</v>
      </c>
    </row>
    <row r="7" spans="1:16" ht="18.75" x14ac:dyDescent="0.3">
      <c r="A7" s="6">
        <v>4</v>
      </c>
      <c r="B7" s="82" t="s">
        <v>6</v>
      </c>
      <c r="C7" s="82"/>
      <c r="D7" s="11" t="s">
        <v>5</v>
      </c>
      <c r="E7" s="21">
        <v>11</v>
      </c>
      <c r="F7" s="33">
        <v>7.5</v>
      </c>
      <c r="G7" s="10">
        <f t="shared" si="2"/>
        <v>82.5</v>
      </c>
      <c r="H7" s="23">
        <f t="shared" si="0"/>
        <v>9.4499999999999993</v>
      </c>
      <c r="I7" s="10">
        <f t="shared" si="3"/>
        <v>103.94999999999999</v>
      </c>
      <c r="J7" s="9">
        <v>20</v>
      </c>
      <c r="K7" s="35">
        <f t="shared" si="1"/>
        <v>11.339999999999998</v>
      </c>
      <c r="L7">
        <v>11.34</v>
      </c>
    </row>
    <row r="8" spans="1:16" ht="18.75" x14ac:dyDescent="0.3">
      <c r="A8" s="6">
        <v>5</v>
      </c>
      <c r="B8" s="82" t="s">
        <v>13</v>
      </c>
      <c r="C8" s="82"/>
      <c r="D8" s="11" t="s">
        <v>5</v>
      </c>
      <c r="E8" s="11">
        <v>3</v>
      </c>
      <c r="F8" s="34">
        <v>17.5</v>
      </c>
      <c r="G8" s="10">
        <f t="shared" si="2"/>
        <v>52.5</v>
      </c>
      <c r="H8" s="23">
        <f t="shared" si="0"/>
        <v>22.05</v>
      </c>
      <c r="I8" s="10">
        <f t="shared" si="3"/>
        <v>66.150000000000006</v>
      </c>
      <c r="J8" s="9">
        <v>20</v>
      </c>
      <c r="K8" s="35">
        <f t="shared" si="1"/>
        <v>26.46</v>
      </c>
      <c r="L8">
        <v>26.46</v>
      </c>
    </row>
    <row r="9" spans="1:16" ht="18.75" x14ac:dyDescent="0.3">
      <c r="A9" s="6">
        <v>6</v>
      </c>
      <c r="B9" s="82" t="s">
        <v>14</v>
      </c>
      <c r="C9" s="82"/>
      <c r="D9" s="11" t="s">
        <v>5</v>
      </c>
      <c r="E9" s="11">
        <v>1</v>
      </c>
      <c r="F9" s="34">
        <v>15.83</v>
      </c>
      <c r="G9" s="10">
        <f t="shared" si="2"/>
        <v>15.83</v>
      </c>
      <c r="H9" s="23">
        <f t="shared" si="0"/>
        <v>19.945800000000002</v>
      </c>
      <c r="I9" s="10">
        <f t="shared" si="3"/>
        <v>19.945800000000002</v>
      </c>
      <c r="J9" s="9">
        <v>20</v>
      </c>
      <c r="K9" s="35">
        <f t="shared" si="1"/>
        <v>23.93496</v>
      </c>
      <c r="L9">
        <v>23.93</v>
      </c>
    </row>
    <row r="10" spans="1:16" ht="18.75" x14ac:dyDescent="0.3">
      <c r="A10" s="6">
        <v>7</v>
      </c>
      <c r="B10" s="82" t="s">
        <v>15</v>
      </c>
      <c r="C10" s="82"/>
      <c r="D10" s="11" t="s">
        <v>5</v>
      </c>
      <c r="E10" s="11">
        <v>4</v>
      </c>
      <c r="F10" s="34">
        <v>10.83</v>
      </c>
      <c r="G10" s="10">
        <f t="shared" si="2"/>
        <v>43.32</v>
      </c>
      <c r="H10" s="23">
        <f t="shared" si="0"/>
        <v>13.645799999999999</v>
      </c>
      <c r="I10" s="10">
        <f t="shared" si="3"/>
        <v>54.583199999999998</v>
      </c>
      <c r="J10" s="9">
        <v>20</v>
      </c>
      <c r="K10" s="35">
        <f t="shared" si="1"/>
        <v>16.374959999999998</v>
      </c>
      <c r="L10">
        <v>16.37</v>
      </c>
    </row>
    <row r="11" spans="1:16" ht="18.75" x14ac:dyDescent="0.3">
      <c r="A11" s="6">
        <v>8</v>
      </c>
      <c r="B11" s="86" t="s">
        <v>16</v>
      </c>
      <c r="C11" s="87"/>
      <c r="D11" s="11" t="s">
        <v>5</v>
      </c>
      <c r="E11" s="11">
        <v>4</v>
      </c>
      <c r="F11" s="34">
        <v>10.83</v>
      </c>
      <c r="G11" s="10">
        <f t="shared" si="2"/>
        <v>43.32</v>
      </c>
      <c r="H11" s="23">
        <f t="shared" si="0"/>
        <v>13.645799999999999</v>
      </c>
      <c r="I11" s="10">
        <f t="shared" si="3"/>
        <v>54.583199999999998</v>
      </c>
      <c r="J11" s="9">
        <v>20</v>
      </c>
      <c r="K11" s="35">
        <f t="shared" si="1"/>
        <v>16.374959999999998</v>
      </c>
      <c r="L11">
        <v>16.37</v>
      </c>
    </row>
    <row r="12" spans="1:16" ht="18.75" x14ac:dyDescent="0.3">
      <c r="A12" s="6">
        <v>9</v>
      </c>
      <c r="B12" s="82" t="s">
        <v>17</v>
      </c>
      <c r="C12" s="82"/>
      <c r="D12" s="11" t="s">
        <v>5</v>
      </c>
      <c r="E12" s="11">
        <v>3</v>
      </c>
      <c r="F12" s="34">
        <v>10.83</v>
      </c>
      <c r="G12" s="10">
        <f t="shared" si="2"/>
        <v>32.49</v>
      </c>
      <c r="H12" s="23">
        <f t="shared" si="0"/>
        <v>13.645799999999999</v>
      </c>
      <c r="I12" s="10">
        <f t="shared" si="3"/>
        <v>40.937399999999997</v>
      </c>
      <c r="J12" s="9">
        <v>20</v>
      </c>
      <c r="K12" s="35">
        <f t="shared" si="1"/>
        <v>16.374959999999998</v>
      </c>
      <c r="L12">
        <v>16.37</v>
      </c>
    </row>
    <row r="13" spans="1:16" ht="18.75" x14ac:dyDescent="0.3">
      <c r="A13" s="6">
        <v>10</v>
      </c>
      <c r="B13" s="82" t="s">
        <v>18</v>
      </c>
      <c r="C13" s="82"/>
      <c r="D13" s="11" t="s">
        <v>5</v>
      </c>
      <c r="E13" s="11">
        <v>3</v>
      </c>
      <c r="F13" s="34">
        <v>9.17</v>
      </c>
      <c r="G13" s="10">
        <f t="shared" si="2"/>
        <v>27.509999999999998</v>
      </c>
      <c r="H13" s="23">
        <f t="shared" si="0"/>
        <v>11.5542</v>
      </c>
      <c r="I13" s="10">
        <f t="shared" si="3"/>
        <v>34.662599999999998</v>
      </c>
      <c r="J13" s="9">
        <v>20</v>
      </c>
      <c r="K13" s="35">
        <f t="shared" si="1"/>
        <v>13.865039999999999</v>
      </c>
      <c r="L13">
        <v>13.87</v>
      </c>
    </row>
    <row r="14" spans="1:16" ht="18.75" x14ac:dyDescent="0.3">
      <c r="A14" s="6">
        <v>11</v>
      </c>
      <c r="B14" s="82" t="s">
        <v>11</v>
      </c>
      <c r="C14" s="82"/>
      <c r="D14" s="11" t="s">
        <v>5</v>
      </c>
      <c r="E14" s="11">
        <v>1</v>
      </c>
      <c r="F14" s="34">
        <v>72.5</v>
      </c>
      <c r="G14" s="10">
        <f t="shared" si="2"/>
        <v>72.5</v>
      </c>
      <c r="H14" s="23">
        <f t="shared" si="0"/>
        <v>91.35</v>
      </c>
      <c r="I14" s="10">
        <f t="shared" si="3"/>
        <v>91.35</v>
      </c>
      <c r="J14" s="9">
        <v>20</v>
      </c>
      <c r="K14" s="35">
        <f t="shared" si="1"/>
        <v>109.61999999999999</v>
      </c>
      <c r="L14">
        <v>109.62</v>
      </c>
    </row>
    <row r="15" spans="1:16" ht="18.75" x14ac:dyDescent="0.3">
      <c r="A15" s="6">
        <v>12</v>
      </c>
      <c r="B15" s="82" t="s">
        <v>19</v>
      </c>
      <c r="C15" s="82"/>
      <c r="D15" s="11" t="s">
        <v>5</v>
      </c>
      <c r="E15" s="11">
        <v>2</v>
      </c>
      <c r="F15" s="34">
        <v>70.83</v>
      </c>
      <c r="G15" s="10">
        <f t="shared" si="2"/>
        <v>141.66</v>
      </c>
      <c r="H15" s="23">
        <f t="shared" si="0"/>
        <v>89.245800000000003</v>
      </c>
      <c r="I15" s="10">
        <f t="shared" si="3"/>
        <v>178.49160000000001</v>
      </c>
      <c r="J15" s="9">
        <v>20</v>
      </c>
      <c r="K15" s="35">
        <f t="shared" si="1"/>
        <v>107.09496</v>
      </c>
      <c r="L15">
        <v>107.09</v>
      </c>
    </row>
    <row r="16" spans="1:16" ht="18.75" x14ac:dyDescent="0.3">
      <c r="A16" s="6">
        <v>13</v>
      </c>
      <c r="B16" s="8" t="s">
        <v>11</v>
      </c>
      <c r="C16" s="8"/>
      <c r="D16" s="11" t="s">
        <v>5</v>
      </c>
      <c r="E16" s="11">
        <v>2</v>
      </c>
      <c r="F16" s="34">
        <v>40</v>
      </c>
      <c r="G16" s="10">
        <f t="shared" si="2"/>
        <v>80</v>
      </c>
      <c r="H16" s="23">
        <f t="shared" si="0"/>
        <v>50.4</v>
      </c>
      <c r="I16" s="10">
        <f t="shared" si="3"/>
        <v>100.8</v>
      </c>
      <c r="J16" s="9">
        <v>20</v>
      </c>
      <c r="K16" s="35">
        <f t="shared" si="1"/>
        <v>60.48</v>
      </c>
      <c r="L16">
        <v>60.48</v>
      </c>
    </row>
    <row r="17" spans="1:12" ht="18.75" x14ac:dyDescent="0.3">
      <c r="A17" s="6">
        <v>14</v>
      </c>
      <c r="B17" s="86" t="s">
        <v>20</v>
      </c>
      <c r="C17" s="87"/>
      <c r="D17" s="11" t="s">
        <v>5</v>
      </c>
      <c r="E17" s="11">
        <v>3</v>
      </c>
      <c r="F17" s="34">
        <v>7.41</v>
      </c>
      <c r="G17" s="10">
        <f t="shared" si="2"/>
        <v>22.23</v>
      </c>
      <c r="H17" s="23">
        <f t="shared" si="0"/>
        <v>9.3366000000000007</v>
      </c>
      <c r="I17" s="10">
        <f t="shared" si="3"/>
        <v>28.009800000000002</v>
      </c>
      <c r="J17" s="9">
        <v>20</v>
      </c>
      <c r="K17" s="35">
        <f t="shared" si="1"/>
        <v>11.20392</v>
      </c>
      <c r="L17">
        <v>11.2</v>
      </c>
    </row>
    <row r="18" spans="1:12" ht="18.75" x14ac:dyDescent="0.3">
      <c r="A18" s="6">
        <v>15</v>
      </c>
      <c r="B18" s="8" t="s">
        <v>21</v>
      </c>
      <c r="C18" s="8"/>
      <c r="D18" s="11" t="s">
        <v>5</v>
      </c>
      <c r="E18" s="11">
        <v>1</v>
      </c>
      <c r="F18" s="34">
        <v>2</v>
      </c>
      <c r="G18" s="10">
        <f t="shared" si="2"/>
        <v>2</v>
      </c>
      <c r="H18" s="23">
        <f t="shared" si="0"/>
        <v>2.52</v>
      </c>
      <c r="I18" s="10">
        <f t="shared" si="3"/>
        <v>2.52</v>
      </c>
      <c r="J18" s="9">
        <v>20</v>
      </c>
      <c r="K18" s="35">
        <f t="shared" si="1"/>
        <v>3.024</v>
      </c>
      <c r="L18">
        <v>3.02</v>
      </c>
    </row>
    <row r="19" spans="1:12" ht="18.75" x14ac:dyDescent="0.3">
      <c r="A19" s="17"/>
      <c r="B19" s="88"/>
      <c r="C19" s="89"/>
      <c r="D19" s="17"/>
      <c r="E19" s="17"/>
      <c r="F19" s="22"/>
      <c r="G19" s="13">
        <f>SUM(G4:G18)</f>
        <v>750</v>
      </c>
      <c r="H19" s="24"/>
      <c r="I19" s="13">
        <f>SUM(I4:I18)</f>
        <v>945</v>
      </c>
      <c r="J19" s="17"/>
      <c r="K19" s="36"/>
    </row>
    <row r="21" spans="1:12" x14ac:dyDescent="0.25">
      <c r="H21" s="19"/>
      <c r="I21" s="28"/>
      <c r="J21" s="28"/>
      <c r="K21" s="28"/>
    </row>
    <row r="22" spans="1:12" x14ac:dyDescent="0.25">
      <c r="C22" s="27">
        <v>0.26</v>
      </c>
      <c r="D22" s="90" t="s">
        <v>29</v>
      </c>
      <c r="E22" s="90"/>
      <c r="F22" s="90"/>
      <c r="G22" s="90"/>
      <c r="I22" s="39"/>
      <c r="J22" s="39"/>
      <c r="K22" s="39"/>
    </row>
    <row r="23" spans="1:12" x14ac:dyDescent="0.25">
      <c r="D23" s="26"/>
    </row>
  </sheetData>
  <mergeCells count="16">
    <mergeCell ref="B15:C15"/>
    <mergeCell ref="B17:C17"/>
    <mergeCell ref="B19:C19"/>
    <mergeCell ref="D22:G22"/>
    <mergeCell ref="B9:C9"/>
    <mergeCell ref="B10:C10"/>
    <mergeCell ref="B11:C11"/>
    <mergeCell ref="B12:C12"/>
    <mergeCell ref="B13:C13"/>
    <mergeCell ref="B14:C14"/>
    <mergeCell ref="B8:C8"/>
    <mergeCell ref="B3:C3"/>
    <mergeCell ref="B4:C4"/>
    <mergeCell ref="B5:C5"/>
    <mergeCell ref="B6:C6"/>
    <mergeCell ref="B7:C7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3"/>
  <sheetViews>
    <sheetView workbookViewId="0">
      <selection activeCell="H4" sqref="H4"/>
    </sheetView>
  </sheetViews>
  <sheetFormatPr defaultRowHeight="15" x14ac:dyDescent="0.25"/>
  <cols>
    <col min="3" max="3" width="26.5703125" customWidth="1"/>
    <col min="5" max="5" width="7.7109375" customWidth="1"/>
    <col min="6" max="6" width="12.5703125" customWidth="1"/>
    <col min="7" max="7" width="12.7109375" customWidth="1"/>
    <col min="8" max="8" width="25.28515625" customWidth="1"/>
    <col min="9" max="9" width="12.7109375" customWidth="1"/>
    <col min="10" max="10" width="10.7109375" customWidth="1"/>
    <col min="11" max="11" width="15.7109375" customWidth="1"/>
  </cols>
  <sheetData>
    <row r="2" spans="1:16" x14ac:dyDescent="0.25">
      <c r="L2" s="38"/>
      <c r="M2" s="38"/>
      <c r="N2" s="38"/>
      <c r="O2" s="38"/>
      <c r="P2" s="38"/>
    </row>
    <row r="3" spans="1:16" ht="106.5" customHeight="1" x14ac:dyDescent="0.25">
      <c r="A3" s="4" t="s">
        <v>1</v>
      </c>
      <c r="B3" s="83" t="s">
        <v>3</v>
      </c>
      <c r="C3" s="83"/>
      <c r="D3" s="16" t="s">
        <v>4</v>
      </c>
      <c r="E3" s="16" t="s">
        <v>22</v>
      </c>
      <c r="F3" s="29" t="s">
        <v>24</v>
      </c>
      <c r="G3" s="16"/>
      <c r="H3" s="25" t="s">
        <v>25</v>
      </c>
      <c r="I3" s="18"/>
      <c r="J3" s="12" t="s">
        <v>7</v>
      </c>
      <c r="K3" s="37" t="s">
        <v>26</v>
      </c>
      <c r="L3" s="38"/>
      <c r="M3" s="38"/>
      <c r="N3" s="38"/>
      <c r="O3" s="38"/>
      <c r="P3" s="38"/>
    </row>
    <row r="4" spans="1:16" ht="18.75" x14ac:dyDescent="0.3">
      <c r="A4" s="5">
        <v>1</v>
      </c>
      <c r="B4" s="84" t="s">
        <v>10</v>
      </c>
      <c r="C4" s="84"/>
      <c r="D4" s="5" t="s">
        <v>5</v>
      </c>
      <c r="E4" s="20">
        <v>3</v>
      </c>
      <c r="F4" s="30">
        <v>11.66</v>
      </c>
      <c r="G4" s="10">
        <f>E4*F4</f>
        <v>34.980000000000004</v>
      </c>
      <c r="H4" s="23">
        <f>F4*1.29</f>
        <v>15.041400000000001</v>
      </c>
      <c r="I4" s="10">
        <f>E4*H4</f>
        <v>45.124200000000002</v>
      </c>
      <c r="J4" s="9">
        <v>20</v>
      </c>
      <c r="K4" s="35">
        <f>H4*1.2</f>
        <v>18.049680000000002</v>
      </c>
      <c r="L4">
        <v>18.05</v>
      </c>
    </row>
    <row r="5" spans="1:16" ht="18.75" x14ac:dyDescent="0.3">
      <c r="A5" s="7">
        <v>2</v>
      </c>
      <c r="B5" s="85" t="s">
        <v>11</v>
      </c>
      <c r="C5" s="85"/>
      <c r="D5" s="16" t="s">
        <v>5</v>
      </c>
      <c r="E5" s="21">
        <v>2</v>
      </c>
      <c r="F5" s="31">
        <v>17.5</v>
      </c>
      <c r="G5" s="10">
        <f t="shared" ref="G5:G18" si="0">E5*F5</f>
        <v>35</v>
      </c>
      <c r="H5" s="23">
        <f>F5*1.29</f>
        <v>22.574999999999999</v>
      </c>
      <c r="I5" s="10">
        <f t="shared" ref="I5:I17" si="1">E5*H5</f>
        <v>45.15</v>
      </c>
      <c r="J5" s="9">
        <v>20</v>
      </c>
      <c r="K5" s="35">
        <f t="shared" ref="K5:K17" si="2">H5*1.2</f>
        <v>27.09</v>
      </c>
      <c r="L5">
        <v>27.09</v>
      </c>
    </row>
    <row r="6" spans="1:16" ht="18.75" x14ac:dyDescent="0.3">
      <c r="A6" s="7">
        <v>3</v>
      </c>
      <c r="B6" s="85" t="s">
        <v>12</v>
      </c>
      <c r="C6" s="85"/>
      <c r="D6" s="16" t="s">
        <v>5</v>
      </c>
      <c r="E6" s="21">
        <v>1</v>
      </c>
      <c r="F6" s="32">
        <v>64.16</v>
      </c>
      <c r="G6" s="10">
        <f t="shared" si="0"/>
        <v>64.16</v>
      </c>
      <c r="H6" s="23">
        <f>F6*1.2</f>
        <v>76.99199999999999</v>
      </c>
      <c r="I6" s="10">
        <f t="shared" si="1"/>
        <v>76.99199999999999</v>
      </c>
      <c r="J6" s="9">
        <v>20</v>
      </c>
      <c r="K6" s="35">
        <f t="shared" si="2"/>
        <v>92.390399999999985</v>
      </c>
      <c r="L6">
        <v>92.39</v>
      </c>
    </row>
    <row r="7" spans="1:16" ht="18.75" x14ac:dyDescent="0.3">
      <c r="A7" s="6">
        <v>4</v>
      </c>
      <c r="B7" s="82" t="s">
        <v>6</v>
      </c>
      <c r="C7" s="82"/>
      <c r="D7" s="16" t="s">
        <v>5</v>
      </c>
      <c r="E7" s="21">
        <v>11</v>
      </c>
      <c r="F7" s="33">
        <v>7.5</v>
      </c>
      <c r="G7" s="10">
        <f t="shared" si="0"/>
        <v>82.5</v>
      </c>
      <c r="H7" s="23">
        <f>F7*1.29</f>
        <v>9.6750000000000007</v>
      </c>
      <c r="I7" s="10">
        <f t="shared" si="1"/>
        <v>106.42500000000001</v>
      </c>
      <c r="J7" s="9">
        <v>20</v>
      </c>
      <c r="K7" s="35">
        <f t="shared" si="2"/>
        <v>11.610000000000001</v>
      </c>
      <c r="L7">
        <v>11.61</v>
      </c>
    </row>
    <row r="8" spans="1:16" ht="18.75" x14ac:dyDescent="0.3">
      <c r="A8" s="6">
        <v>5</v>
      </c>
      <c r="B8" s="82" t="s">
        <v>13</v>
      </c>
      <c r="C8" s="82"/>
      <c r="D8" s="16" t="s">
        <v>5</v>
      </c>
      <c r="E8" s="16">
        <v>3</v>
      </c>
      <c r="F8" s="34">
        <v>17.5</v>
      </c>
      <c r="G8" s="10">
        <f t="shared" si="0"/>
        <v>52.5</v>
      </c>
      <c r="H8" s="23">
        <f t="shared" ref="H8:H13" si="3">F8*1.29</f>
        <v>22.574999999999999</v>
      </c>
      <c r="I8" s="10">
        <f t="shared" si="1"/>
        <v>67.724999999999994</v>
      </c>
      <c r="J8" s="9">
        <v>20</v>
      </c>
      <c r="K8" s="35">
        <f t="shared" si="2"/>
        <v>27.09</v>
      </c>
      <c r="L8">
        <v>27.09</v>
      </c>
    </row>
    <row r="9" spans="1:16" ht="18.75" x14ac:dyDescent="0.3">
      <c r="A9" s="6">
        <v>6</v>
      </c>
      <c r="B9" s="82" t="s">
        <v>14</v>
      </c>
      <c r="C9" s="82"/>
      <c r="D9" s="16" t="s">
        <v>5</v>
      </c>
      <c r="E9" s="16">
        <v>1</v>
      </c>
      <c r="F9" s="34">
        <v>15.83</v>
      </c>
      <c r="G9" s="10">
        <f t="shared" si="0"/>
        <v>15.83</v>
      </c>
      <c r="H9" s="23">
        <f t="shared" si="3"/>
        <v>20.4207</v>
      </c>
      <c r="I9" s="10">
        <f t="shared" si="1"/>
        <v>20.4207</v>
      </c>
      <c r="J9" s="9">
        <v>20</v>
      </c>
      <c r="K9" s="35">
        <f t="shared" si="2"/>
        <v>24.504839999999998</v>
      </c>
      <c r="L9">
        <v>24.5</v>
      </c>
    </row>
    <row r="10" spans="1:16" ht="18.75" x14ac:dyDescent="0.3">
      <c r="A10" s="6">
        <v>7</v>
      </c>
      <c r="B10" s="82" t="s">
        <v>15</v>
      </c>
      <c r="C10" s="82"/>
      <c r="D10" s="16" t="s">
        <v>5</v>
      </c>
      <c r="E10" s="16">
        <v>4</v>
      </c>
      <c r="F10" s="34">
        <v>10.83</v>
      </c>
      <c r="G10" s="10">
        <f t="shared" si="0"/>
        <v>43.32</v>
      </c>
      <c r="H10" s="23">
        <f t="shared" si="3"/>
        <v>13.970700000000001</v>
      </c>
      <c r="I10" s="10">
        <f t="shared" si="1"/>
        <v>55.882800000000003</v>
      </c>
      <c r="J10" s="9">
        <v>20</v>
      </c>
      <c r="K10" s="35">
        <f t="shared" si="2"/>
        <v>16.76484</v>
      </c>
      <c r="L10">
        <v>16.760000000000002</v>
      </c>
    </row>
    <row r="11" spans="1:16" ht="18.75" x14ac:dyDescent="0.3">
      <c r="A11" s="6">
        <v>8</v>
      </c>
      <c r="B11" s="86" t="s">
        <v>16</v>
      </c>
      <c r="C11" s="87"/>
      <c r="D11" s="16" t="s">
        <v>5</v>
      </c>
      <c r="E11" s="16">
        <v>4</v>
      </c>
      <c r="F11" s="34">
        <v>10.83</v>
      </c>
      <c r="G11" s="10">
        <f t="shared" si="0"/>
        <v>43.32</v>
      </c>
      <c r="H11" s="23">
        <f t="shared" si="3"/>
        <v>13.970700000000001</v>
      </c>
      <c r="I11" s="10">
        <f t="shared" si="1"/>
        <v>55.882800000000003</v>
      </c>
      <c r="J11" s="9">
        <v>20</v>
      </c>
      <c r="K11" s="35">
        <f t="shared" si="2"/>
        <v>16.76484</v>
      </c>
      <c r="L11">
        <v>16.760000000000002</v>
      </c>
    </row>
    <row r="12" spans="1:16" ht="18.75" x14ac:dyDescent="0.3">
      <c r="A12" s="6">
        <v>9</v>
      </c>
      <c r="B12" s="82" t="s">
        <v>17</v>
      </c>
      <c r="C12" s="82"/>
      <c r="D12" s="16" t="s">
        <v>5</v>
      </c>
      <c r="E12" s="16">
        <v>3</v>
      </c>
      <c r="F12" s="34">
        <v>10.83</v>
      </c>
      <c r="G12" s="10">
        <f t="shared" si="0"/>
        <v>32.49</v>
      </c>
      <c r="H12" s="23">
        <f t="shared" si="3"/>
        <v>13.970700000000001</v>
      </c>
      <c r="I12" s="10">
        <f t="shared" si="1"/>
        <v>41.912100000000002</v>
      </c>
      <c r="J12" s="9">
        <v>20</v>
      </c>
      <c r="K12" s="35">
        <f t="shared" si="2"/>
        <v>16.76484</v>
      </c>
      <c r="L12">
        <v>16.760000000000002</v>
      </c>
    </row>
    <row r="13" spans="1:16" ht="18.75" x14ac:dyDescent="0.3">
      <c r="A13" s="6">
        <v>10</v>
      </c>
      <c r="B13" s="82" t="s">
        <v>18</v>
      </c>
      <c r="C13" s="82"/>
      <c r="D13" s="16" t="s">
        <v>5</v>
      </c>
      <c r="E13" s="16">
        <v>3</v>
      </c>
      <c r="F13" s="34">
        <v>9.17</v>
      </c>
      <c r="G13" s="10">
        <f t="shared" si="0"/>
        <v>27.509999999999998</v>
      </c>
      <c r="H13" s="23">
        <f t="shared" si="3"/>
        <v>11.8293</v>
      </c>
      <c r="I13" s="10">
        <f t="shared" si="1"/>
        <v>35.487899999999996</v>
      </c>
      <c r="J13" s="9">
        <v>20</v>
      </c>
      <c r="K13" s="35">
        <f t="shared" si="2"/>
        <v>14.19516</v>
      </c>
      <c r="L13">
        <v>14.2</v>
      </c>
    </row>
    <row r="14" spans="1:16" ht="18.75" x14ac:dyDescent="0.3">
      <c r="A14" s="6">
        <v>11</v>
      </c>
      <c r="B14" s="82" t="s">
        <v>11</v>
      </c>
      <c r="C14" s="82"/>
      <c r="D14" s="16" t="s">
        <v>5</v>
      </c>
      <c r="E14" s="16">
        <v>1</v>
      </c>
      <c r="F14" s="34">
        <v>72.5</v>
      </c>
      <c r="G14" s="10">
        <f t="shared" si="0"/>
        <v>72.5</v>
      </c>
      <c r="H14" s="23">
        <f>F14*1.2</f>
        <v>87</v>
      </c>
      <c r="I14" s="10">
        <f t="shared" si="1"/>
        <v>87</v>
      </c>
      <c r="J14" s="9">
        <v>20</v>
      </c>
      <c r="K14" s="35">
        <f t="shared" si="2"/>
        <v>104.39999999999999</v>
      </c>
      <c r="L14">
        <v>104.1</v>
      </c>
    </row>
    <row r="15" spans="1:16" ht="18.75" x14ac:dyDescent="0.3">
      <c r="A15" s="6">
        <v>12</v>
      </c>
      <c r="B15" s="82" t="s">
        <v>19</v>
      </c>
      <c r="C15" s="82"/>
      <c r="D15" s="16" t="s">
        <v>5</v>
      </c>
      <c r="E15" s="16">
        <v>2</v>
      </c>
      <c r="F15" s="34">
        <v>70.83</v>
      </c>
      <c r="G15" s="10">
        <f t="shared" si="0"/>
        <v>141.66</v>
      </c>
      <c r="H15" s="23">
        <f>F15*1.2</f>
        <v>84.995999999999995</v>
      </c>
      <c r="I15" s="10">
        <f t="shared" si="1"/>
        <v>169.99199999999999</v>
      </c>
      <c r="J15" s="9">
        <v>20</v>
      </c>
      <c r="K15" s="35">
        <f t="shared" si="2"/>
        <v>101.9952</v>
      </c>
      <c r="L15">
        <v>102</v>
      </c>
    </row>
    <row r="16" spans="1:16" ht="18.75" x14ac:dyDescent="0.3">
      <c r="A16" s="6">
        <v>13</v>
      </c>
      <c r="B16" s="15" t="s">
        <v>11</v>
      </c>
      <c r="C16" s="15"/>
      <c r="D16" s="16" t="s">
        <v>5</v>
      </c>
      <c r="E16" s="16">
        <v>2</v>
      </c>
      <c r="F16" s="34">
        <v>40</v>
      </c>
      <c r="G16" s="10">
        <f t="shared" si="0"/>
        <v>80</v>
      </c>
      <c r="H16" s="23">
        <f>F16*1.29</f>
        <v>51.6</v>
      </c>
      <c r="I16" s="10">
        <f t="shared" si="1"/>
        <v>103.2</v>
      </c>
      <c r="J16" s="9">
        <v>20</v>
      </c>
      <c r="K16" s="35">
        <f t="shared" si="2"/>
        <v>61.92</v>
      </c>
      <c r="L16">
        <v>61.92</v>
      </c>
    </row>
    <row r="17" spans="1:12" ht="18.75" x14ac:dyDescent="0.3">
      <c r="A17" s="6">
        <v>14</v>
      </c>
      <c r="B17" s="86" t="s">
        <v>20</v>
      </c>
      <c r="C17" s="87"/>
      <c r="D17" s="16" t="s">
        <v>5</v>
      </c>
      <c r="E17" s="16">
        <v>3</v>
      </c>
      <c r="F17" s="34">
        <v>7.41</v>
      </c>
      <c r="G17" s="10">
        <f t="shared" si="0"/>
        <v>22.23</v>
      </c>
      <c r="H17" s="23">
        <f t="shared" ref="H17:H18" si="4">F17*1.29</f>
        <v>9.5589000000000013</v>
      </c>
      <c r="I17" s="10">
        <f t="shared" si="1"/>
        <v>28.676700000000004</v>
      </c>
      <c r="J17" s="9">
        <v>20</v>
      </c>
      <c r="K17" s="35">
        <f t="shared" si="2"/>
        <v>11.470680000000002</v>
      </c>
      <c r="L17">
        <v>11.47</v>
      </c>
    </row>
    <row r="18" spans="1:12" ht="18.75" x14ac:dyDescent="0.3">
      <c r="A18" s="6">
        <v>15</v>
      </c>
      <c r="B18" s="15" t="s">
        <v>21</v>
      </c>
      <c r="C18" s="15"/>
      <c r="D18" s="16" t="s">
        <v>5</v>
      </c>
      <c r="E18" s="16">
        <v>1</v>
      </c>
      <c r="F18" s="34">
        <v>2</v>
      </c>
      <c r="G18" s="10">
        <f t="shared" si="0"/>
        <v>2</v>
      </c>
      <c r="H18" s="23">
        <f t="shared" si="4"/>
        <v>2.58</v>
      </c>
      <c r="I18" s="10">
        <f>E18*H18</f>
        <v>2.58</v>
      </c>
      <c r="J18" s="9">
        <v>20</v>
      </c>
      <c r="K18" s="35">
        <f>H18*1.2</f>
        <v>3.0960000000000001</v>
      </c>
      <c r="L18">
        <v>3.1</v>
      </c>
    </row>
    <row r="19" spans="1:12" ht="18.75" x14ac:dyDescent="0.3">
      <c r="A19" s="17"/>
      <c r="B19" s="88"/>
      <c r="C19" s="89"/>
      <c r="D19" s="17"/>
      <c r="E19" s="17"/>
      <c r="F19" s="22"/>
      <c r="G19" s="13">
        <f>SUM(G4:G18)</f>
        <v>750</v>
      </c>
      <c r="H19" s="24"/>
      <c r="I19" s="13">
        <f>SUM(I4:I18)</f>
        <v>942.45119999999997</v>
      </c>
      <c r="J19" s="17"/>
      <c r="K19" s="36"/>
    </row>
    <row r="20" spans="1:12" x14ac:dyDescent="0.25">
      <c r="I20" s="19">
        <f>I19-G19</f>
        <v>192.45119999999997</v>
      </c>
    </row>
    <row r="21" spans="1:12" x14ac:dyDescent="0.25">
      <c r="H21" s="19"/>
      <c r="I21" s="28"/>
      <c r="J21" s="28"/>
      <c r="K21" s="28"/>
    </row>
    <row r="22" spans="1:12" x14ac:dyDescent="0.25">
      <c r="C22" s="27">
        <v>0.26</v>
      </c>
      <c r="D22" s="90" t="s">
        <v>23</v>
      </c>
      <c r="E22" s="90"/>
      <c r="F22" s="90"/>
      <c r="G22" s="90"/>
      <c r="I22" s="39"/>
      <c r="J22" s="39"/>
      <c r="K22" s="39"/>
    </row>
    <row r="23" spans="1:12" x14ac:dyDescent="0.25">
      <c r="D23" s="26"/>
    </row>
  </sheetData>
  <mergeCells count="16">
    <mergeCell ref="B8:C8"/>
    <mergeCell ref="B3:C3"/>
    <mergeCell ref="B4:C4"/>
    <mergeCell ref="B5:C5"/>
    <mergeCell ref="B6:C6"/>
    <mergeCell ref="B7:C7"/>
    <mergeCell ref="B15:C15"/>
    <mergeCell ref="B17:C17"/>
    <mergeCell ref="B19:C19"/>
    <mergeCell ref="D22:G22"/>
    <mergeCell ref="B9:C9"/>
    <mergeCell ref="B10:C10"/>
    <mergeCell ref="B11:C11"/>
    <mergeCell ref="B12:C12"/>
    <mergeCell ref="B13:C13"/>
    <mergeCell ref="B14:C14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3"/>
  <sheetViews>
    <sheetView zoomScaleNormal="100" workbookViewId="0">
      <selection activeCell="J4" sqref="J4"/>
    </sheetView>
  </sheetViews>
  <sheetFormatPr defaultRowHeight="15" x14ac:dyDescent="0.25"/>
  <cols>
    <col min="3" max="3" width="26.5703125" customWidth="1"/>
    <col min="5" max="5" width="7.7109375" customWidth="1"/>
    <col min="6" max="6" width="14.42578125" customWidth="1"/>
    <col min="7" max="7" width="15.5703125" customWidth="1"/>
    <col min="8" max="8" width="15.7109375" customWidth="1"/>
    <col min="10" max="10" width="15.7109375" customWidth="1"/>
  </cols>
  <sheetData>
    <row r="3" spans="1:12" ht="75" x14ac:dyDescent="0.25">
      <c r="A3" s="4" t="s">
        <v>1</v>
      </c>
      <c r="B3" s="83" t="s">
        <v>3</v>
      </c>
      <c r="C3" s="83"/>
      <c r="D3" s="16" t="s">
        <v>4</v>
      </c>
      <c r="E3" s="16" t="s">
        <v>22</v>
      </c>
      <c r="F3" s="29" t="s">
        <v>24</v>
      </c>
      <c r="G3" s="29" t="s">
        <v>27</v>
      </c>
      <c r="H3" s="37" t="s">
        <v>28</v>
      </c>
      <c r="J3" s="37" t="s">
        <v>26</v>
      </c>
    </row>
    <row r="4" spans="1:12" ht="18.75" x14ac:dyDescent="0.25">
      <c r="A4" s="5">
        <v>1</v>
      </c>
      <c r="B4" s="84" t="s">
        <v>10</v>
      </c>
      <c r="C4" s="84"/>
      <c r="D4" s="5" t="s">
        <v>5</v>
      </c>
      <c r="E4" s="20">
        <v>3</v>
      </c>
      <c r="F4" s="40">
        <v>11.66</v>
      </c>
      <c r="G4" s="44">
        <f>F4*1.2</f>
        <v>13.991999999999999</v>
      </c>
      <c r="H4">
        <v>17.63</v>
      </c>
      <c r="J4" s="45">
        <v>18.5</v>
      </c>
      <c r="L4">
        <v>18.05</v>
      </c>
    </row>
    <row r="5" spans="1:12" ht="18.75" x14ac:dyDescent="0.25">
      <c r="A5" s="7">
        <v>2</v>
      </c>
      <c r="B5" s="85" t="s">
        <v>11</v>
      </c>
      <c r="C5" s="85"/>
      <c r="D5" s="16" t="s">
        <v>5</v>
      </c>
      <c r="E5" s="21">
        <v>2</v>
      </c>
      <c r="F5" s="41">
        <v>17.5</v>
      </c>
      <c r="G5" s="44">
        <f t="shared" ref="G5:G18" si="0">F5*1.2</f>
        <v>21</v>
      </c>
      <c r="H5">
        <v>26.46</v>
      </c>
      <c r="J5" s="45">
        <v>27.5</v>
      </c>
      <c r="L5">
        <v>27.09</v>
      </c>
    </row>
    <row r="6" spans="1:12" ht="18.75" x14ac:dyDescent="0.25">
      <c r="A6" s="7">
        <v>3</v>
      </c>
      <c r="B6" s="85" t="s">
        <v>12</v>
      </c>
      <c r="C6" s="85"/>
      <c r="D6" s="16" t="s">
        <v>5</v>
      </c>
      <c r="E6" s="21">
        <v>1</v>
      </c>
      <c r="F6" s="42">
        <v>64.16</v>
      </c>
      <c r="G6" s="44">
        <f t="shared" si="0"/>
        <v>76.99199999999999</v>
      </c>
      <c r="H6">
        <v>97.01</v>
      </c>
      <c r="J6" s="45">
        <v>92.4</v>
      </c>
      <c r="L6">
        <v>92.39</v>
      </c>
    </row>
    <row r="7" spans="1:12" ht="18.75" x14ac:dyDescent="0.3">
      <c r="A7" s="6">
        <v>4</v>
      </c>
      <c r="B7" s="82" t="s">
        <v>6</v>
      </c>
      <c r="C7" s="82"/>
      <c r="D7" s="16" t="s">
        <v>5</v>
      </c>
      <c r="E7" s="21">
        <v>11</v>
      </c>
      <c r="F7" s="34">
        <v>7.5</v>
      </c>
      <c r="G7" s="44">
        <f t="shared" si="0"/>
        <v>9</v>
      </c>
      <c r="H7">
        <v>11.34</v>
      </c>
      <c r="J7" s="45">
        <v>12</v>
      </c>
      <c r="L7">
        <v>11.61</v>
      </c>
    </row>
    <row r="8" spans="1:12" ht="18.75" x14ac:dyDescent="0.3">
      <c r="A8" s="6">
        <v>5</v>
      </c>
      <c r="B8" s="82" t="s">
        <v>13</v>
      </c>
      <c r="C8" s="82"/>
      <c r="D8" s="16" t="s">
        <v>5</v>
      </c>
      <c r="E8" s="16">
        <v>3</v>
      </c>
      <c r="F8" s="34">
        <v>17.5</v>
      </c>
      <c r="G8" s="44">
        <f t="shared" si="0"/>
        <v>21</v>
      </c>
      <c r="H8">
        <v>26.46</v>
      </c>
      <c r="J8" s="45">
        <v>27.5</v>
      </c>
      <c r="L8">
        <v>27.09</v>
      </c>
    </row>
    <row r="9" spans="1:12" ht="18.75" x14ac:dyDescent="0.3">
      <c r="A9" s="6">
        <v>6</v>
      </c>
      <c r="B9" s="82" t="s">
        <v>14</v>
      </c>
      <c r="C9" s="82"/>
      <c r="D9" s="16" t="s">
        <v>5</v>
      </c>
      <c r="E9" s="16">
        <v>1</v>
      </c>
      <c r="F9" s="34">
        <v>15.83</v>
      </c>
      <c r="G9" s="44">
        <f t="shared" si="0"/>
        <v>18.995999999999999</v>
      </c>
      <c r="H9">
        <v>23.93</v>
      </c>
      <c r="J9" s="45">
        <v>24.5</v>
      </c>
      <c r="L9">
        <v>24.5</v>
      </c>
    </row>
    <row r="10" spans="1:12" ht="18.75" x14ac:dyDescent="0.3">
      <c r="A10" s="6">
        <v>7</v>
      </c>
      <c r="B10" s="82" t="s">
        <v>15</v>
      </c>
      <c r="C10" s="82"/>
      <c r="D10" s="16" t="s">
        <v>5</v>
      </c>
      <c r="E10" s="16">
        <v>4</v>
      </c>
      <c r="F10" s="34">
        <v>10.83</v>
      </c>
      <c r="G10" s="44">
        <f t="shared" si="0"/>
        <v>12.996</v>
      </c>
      <c r="H10">
        <v>16.37</v>
      </c>
      <c r="J10" s="45">
        <v>17</v>
      </c>
      <c r="L10">
        <v>16.760000000000002</v>
      </c>
    </row>
    <row r="11" spans="1:12" ht="18.75" x14ac:dyDescent="0.3">
      <c r="A11" s="6">
        <v>8</v>
      </c>
      <c r="B11" s="86" t="s">
        <v>16</v>
      </c>
      <c r="C11" s="87"/>
      <c r="D11" s="16" t="s">
        <v>5</v>
      </c>
      <c r="E11" s="16">
        <v>4</v>
      </c>
      <c r="F11" s="34">
        <v>10.83</v>
      </c>
      <c r="G11" s="44">
        <f t="shared" si="0"/>
        <v>12.996</v>
      </c>
      <c r="H11">
        <v>16.37</v>
      </c>
      <c r="J11" s="45">
        <v>17</v>
      </c>
      <c r="L11">
        <v>16.760000000000002</v>
      </c>
    </row>
    <row r="12" spans="1:12" ht="18.75" x14ac:dyDescent="0.3">
      <c r="A12" s="6">
        <v>9</v>
      </c>
      <c r="B12" s="82" t="s">
        <v>17</v>
      </c>
      <c r="C12" s="82"/>
      <c r="D12" s="16" t="s">
        <v>5</v>
      </c>
      <c r="E12" s="16">
        <v>3</v>
      </c>
      <c r="F12" s="34">
        <v>10.83</v>
      </c>
      <c r="G12" s="44">
        <f t="shared" si="0"/>
        <v>12.996</v>
      </c>
      <c r="H12">
        <v>16.37</v>
      </c>
      <c r="J12" s="45">
        <v>17</v>
      </c>
      <c r="L12">
        <v>16.760000000000002</v>
      </c>
    </row>
    <row r="13" spans="1:12" ht="18.75" x14ac:dyDescent="0.3">
      <c r="A13" s="6">
        <v>10</v>
      </c>
      <c r="B13" s="82" t="s">
        <v>18</v>
      </c>
      <c r="C13" s="82"/>
      <c r="D13" s="16" t="s">
        <v>5</v>
      </c>
      <c r="E13" s="16">
        <v>3</v>
      </c>
      <c r="F13" s="34">
        <v>9.17</v>
      </c>
      <c r="G13" s="44">
        <f t="shared" si="0"/>
        <v>11.004</v>
      </c>
      <c r="H13">
        <v>13.87</v>
      </c>
      <c r="J13" s="45">
        <v>15</v>
      </c>
      <c r="L13">
        <v>14.2</v>
      </c>
    </row>
    <row r="14" spans="1:12" ht="18.75" x14ac:dyDescent="0.3">
      <c r="A14" s="6">
        <v>11</v>
      </c>
      <c r="B14" s="82" t="s">
        <v>11</v>
      </c>
      <c r="C14" s="82"/>
      <c r="D14" s="16" t="s">
        <v>5</v>
      </c>
      <c r="E14" s="16">
        <v>1</v>
      </c>
      <c r="F14" s="34">
        <v>72.5</v>
      </c>
      <c r="G14" s="44">
        <f t="shared" si="0"/>
        <v>87</v>
      </c>
      <c r="H14">
        <v>109.62</v>
      </c>
      <c r="J14" s="45">
        <v>104.1</v>
      </c>
      <c r="L14">
        <v>104.1</v>
      </c>
    </row>
    <row r="15" spans="1:12" ht="18.75" x14ac:dyDescent="0.3">
      <c r="A15" s="6">
        <v>12</v>
      </c>
      <c r="B15" s="82" t="s">
        <v>19</v>
      </c>
      <c r="C15" s="82"/>
      <c r="D15" s="16" t="s">
        <v>5</v>
      </c>
      <c r="E15" s="16">
        <v>2</v>
      </c>
      <c r="F15" s="34">
        <v>70.83</v>
      </c>
      <c r="G15" s="44">
        <f t="shared" si="0"/>
        <v>84.995999999999995</v>
      </c>
      <c r="H15">
        <v>107.09</v>
      </c>
      <c r="J15" s="45">
        <v>102</v>
      </c>
      <c r="L15">
        <v>102</v>
      </c>
    </row>
    <row r="16" spans="1:12" ht="18.75" x14ac:dyDescent="0.3">
      <c r="A16" s="6">
        <v>13</v>
      </c>
      <c r="B16" s="15" t="s">
        <v>11</v>
      </c>
      <c r="C16" s="15"/>
      <c r="D16" s="16" t="s">
        <v>5</v>
      </c>
      <c r="E16" s="16">
        <v>2</v>
      </c>
      <c r="F16" s="34">
        <v>40</v>
      </c>
      <c r="G16" s="44">
        <f t="shared" si="0"/>
        <v>48</v>
      </c>
      <c r="H16">
        <v>60.48</v>
      </c>
      <c r="J16" s="45">
        <v>62</v>
      </c>
      <c r="L16">
        <v>61.92</v>
      </c>
    </row>
    <row r="17" spans="1:12" ht="18.75" x14ac:dyDescent="0.3">
      <c r="A17" s="6">
        <v>14</v>
      </c>
      <c r="B17" s="86" t="s">
        <v>20</v>
      </c>
      <c r="C17" s="87"/>
      <c r="D17" s="16" t="s">
        <v>5</v>
      </c>
      <c r="E17" s="16">
        <v>3</v>
      </c>
      <c r="F17" s="34">
        <v>7.41</v>
      </c>
      <c r="G17" s="44">
        <f t="shared" si="0"/>
        <v>8.8919999999999995</v>
      </c>
      <c r="H17">
        <v>11.2</v>
      </c>
      <c r="J17" s="45">
        <v>12</v>
      </c>
      <c r="L17">
        <v>11.47</v>
      </c>
    </row>
    <row r="18" spans="1:12" ht="18.75" x14ac:dyDescent="0.3">
      <c r="A18" s="6">
        <v>15</v>
      </c>
      <c r="B18" s="15" t="s">
        <v>21</v>
      </c>
      <c r="C18" s="15"/>
      <c r="D18" s="16" t="s">
        <v>5</v>
      </c>
      <c r="E18" s="16">
        <v>1</v>
      </c>
      <c r="F18" s="34">
        <v>2</v>
      </c>
      <c r="G18" s="44">
        <f t="shared" si="0"/>
        <v>2.4</v>
      </c>
      <c r="H18">
        <v>3.02</v>
      </c>
      <c r="J18" s="45">
        <v>3.5</v>
      </c>
      <c r="L18">
        <v>3.1</v>
      </c>
    </row>
    <row r="19" spans="1:12" ht="18.75" x14ac:dyDescent="0.3">
      <c r="A19" s="17"/>
      <c r="B19" s="88"/>
      <c r="C19" s="89"/>
      <c r="D19" s="17"/>
      <c r="E19" s="17"/>
      <c r="F19" s="22"/>
      <c r="H19" s="36">
        <f>SUM(H4:H18)</f>
        <v>557.22000000000014</v>
      </c>
      <c r="J19" s="43">
        <f>SUM(J4:J18)</f>
        <v>552</v>
      </c>
    </row>
    <row r="21" spans="1:12" x14ac:dyDescent="0.25">
      <c r="H21" s="28"/>
      <c r="J21" s="28"/>
    </row>
    <row r="22" spans="1:12" x14ac:dyDescent="0.25">
      <c r="C22" s="27">
        <v>0.26</v>
      </c>
      <c r="H22" s="39"/>
      <c r="J22" s="39"/>
    </row>
    <row r="23" spans="1:12" x14ac:dyDescent="0.25">
      <c r="D23" s="26"/>
    </row>
  </sheetData>
  <mergeCells count="15">
    <mergeCell ref="B8:C8"/>
    <mergeCell ref="B3:C3"/>
    <mergeCell ref="B4:C4"/>
    <mergeCell ref="B5:C5"/>
    <mergeCell ref="B6:C6"/>
    <mergeCell ref="B7:C7"/>
    <mergeCell ref="B15:C15"/>
    <mergeCell ref="B17:C17"/>
    <mergeCell ref="B19:C19"/>
    <mergeCell ref="B9:C9"/>
    <mergeCell ref="B10:C10"/>
    <mergeCell ref="B11:C11"/>
    <mergeCell ref="B12:C12"/>
    <mergeCell ref="B13:C13"/>
    <mergeCell ref="B14:C14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2021-07-04T11:49:29Z</dcterms:modified>
</cp:coreProperties>
</file>