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kanAsup\"/>
    </mc:Choice>
  </mc:AlternateContent>
  <xr:revisionPtr revIDLastSave="0" documentId="13_ncr:1_{90A3DCC5-F085-4385-9E46-D2EF31E810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0" sheetId="15" r:id="rId1"/>
    <sheet name="2021" sheetId="16" r:id="rId2"/>
  </sheets>
  <definedNames>
    <definedName name="_xlnm.Print_Area" localSheetId="0">'2020'!$A$1:$I$42</definedName>
  </definedNames>
  <calcPr calcId="181029"/>
</workbook>
</file>

<file path=xl/calcChain.xml><?xml version="1.0" encoding="utf-8"?>
<calcChain xmlns="http://schemas.openxmlformats.org/spreadsheetml/2006/main">
  <c r="K37" i="16" l="1"/>
  <c r="J37" i="16"/>
  <c r="K36" i="16"/>
  <c r="J36" i="16"/>
  <c r="I35" i="16"/>
  <c r="H35" i="16"/>
  <c r="K35" i="16" s="1"/>
  <c r="G35" i="16"/>
  <c r="F35" i="16"/>
  <c r="K34" i="16"/>
  <c r="J34" i="16"/>
  <c r="K33" i="16"/>
  <c r="J33" i="16"/>
  <c r="I32" i="16"/>
  <c r="F32" i="16"/>
  <c r="K31" i="16"/>
  <c r="J31" i="16"/>
  <c r="H30" i="16"/>
  <c r="J30" i="16" s="1"/>
  <c r="K29" i="16"/>
  <c r="J29" i="16"/>
  <c r="K28" i="16"/>
  <c r="J28" i="16"/>
  <c r="K27" i="16"/>
  <c r="J27" i="16"/>
  <c r="K25" i="16"/>
  <c r="J25" i="16"/>
  <c r="K24" i="16"/>
  <c r="J24" i="16"/>
  <c r="K23" i="16"/>
  <c r="J23" i="16"/>
  <c r="K22" i="16"/>
  <c r="J22" i="16"/>
  <c r="J20" i="16"/>
  <c r="K19" i="16"/>
  <c r="K18" i="16"/>
  <c r="J18" i="16"/>
  <c r="K17" i="16"/>
  <c r="K16" i="16"/>
  <c r="K15" i="16"/>
  <c r="K14" i="16"/>
  <c r="K13" i="16"/>
  <c r="J13" i="16"/>
  <c r="K12" i="16"/>
  <c r="J12" i="16"/>
  <c r="K11" i="16"/>
  <c r="K10" i="16"/>
  <c r="K9" i="16"/>
  <c r="J9" i="16"/>
  <c r="H7" i="16"/>
  <c r="K7" i="16" s="1"/>
  <c r="F7" i="16"/>
  <c r="K6" i="16"/>
  <c r="J6" i="16"/>
  <c r="K5" i="16"/>
  <c r="H7" i="15"/>
  <c r="H10" i="15"/>
  <c r="H13" i="15"/>
  <c r="H14" i="15"/>
  <c r="H21" i="15"/>
  <c r="H23" i="15"/>
  <c r="H24" i="15"/>
  <c r="H25" i="15"/>
  <c r="H26" i="15"/>
  <c r="H27" i="15"/>
  <c r="H28" i="15"/>
  <c r="H29" i="15"/>
  <c r="H30" i="15"/>
  <c r="H32" i="15"/>
  <c r="H34" i="15"/>
  <c r="H37" i="15"/>
  <c r="H38" i="15"/>
  <c r="H39" i="15"/>
  <c r="H6" i="15"/>
  <c r="I40" i="15"/>
  <c r="I38" i="15"/>
  <c r="F36" i="15"/>
  <c r="I36" i="15" s="1"/>
  <c r="I32" i="15"/>
  <c r="F31" i="15"/>
  <c r="F33" i="15" s="1"/>
  <c r="I7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4" i="15"/>
  <c r="I35" i="15"/>
  <c r="I37" i="15"/>
  <c r="I39" i="15"/>
  <c r="I6" i="15"/>
  <c r="E33" i="15"/>
  <c r="K30" i="16" l="1"/>
  <c r="H32" i="16"/>
  <c r="J35" i="16"/>
  <c r="H33" i="15"/>
  <c r="H31" i="15"/>
  <c r="I31" i="15"/>
  <c r="G33" i="15"/>
  <c r="I33" i="15" s="1"/>
  <c r="F8" i="15"/>
  <c r="I8" i="15" s="1"/>
  <c r="K32" i="16" l="1"/>
  <c r="J32" i="16"/>
</calcChain>
</file>

<file path=xl/sharedStrings.xml><?xml version="1.0" encoding="utf-8"?>
<sst xmlns="http://schemas.openxmlformats.org/spreadsheetml/2006/main" count="163" uniqueCount="68">
  <si>
    <t>Выполнение прогноза социально-экономического развития</t>
  </si>
  <si>
    <t>№ п/п</t>
  </si>
  <si>
    <t>Наименование показателей</t>
  </si>
  <si>
    <t>Ед.изм.</t>
  </si>
  <si>
    <t>%</t>
  </si>
  <si>
    <t>Себестоимость реализованной продукции</t>
  </si>
  <si>
    <t>чел.</t>
  </si>
  <si>
    <t>тыс. м3.</t>
  </si>
  <si>
    <t>Заготовка продукции побочного пользования</t>
  </si>
  <si>
    <t>Выпуск товарной продукции в действующих ценах</t>
  </si>
  <si>
    <t>Выпуск товарной продукции в сопостовимых ценах</t>
  </si>
  <si>
    <t>Выпуск товарной продукции в сопостовимых ценах по деревообработке</t>
  </si>
  <si>
    <t xml:space="preserve">Прибыль от реализации продукции </t>
  </si>
  <si>
    <t>Рентабельность реализованной продукции</t>
  </si>
  <si>
    <t>тыс. м3</t>
  </si>
  <si>
    <t>собств. силами</t>
  </si>
  <si>
    <t>на услугах</t>
  </si>
  <si>
    <t>ВЫВОЗКА</t>
  </si>
  <si>
    <t>Переработка древесины</t>
  </si>
  <si>
    <t>Численнсть ППП</t>
  </si>
  <si>
    <t>ПРОМЫШЛЕННАЯ ДЕЯТЕЛЬНОСТЬ</t>
  </si>
  <si>
    <t>тыс.долл.</t>
  </si>
  <si>
    <t>Заготовка ликвидной древесины с использованием многоопер.тех.</t>
  </si>
  <si>
    <t>ЛЕСОЗАГОТОВКИ</t>
  </si>
  <si>
    <t xml:space="preserve">в т.ч. харвестеры лесхоза    </t>
  </si>
  <si>
    <t>тыс.м3</t>
  </si>
  <si>
    <t>Переработка дров на щепу</t>
  </si>
  <si>
    <t>Процент механизированной заготовки</t>
  </si>
  <si>
    <t>Факт</t>
  </si>
  <si>
    <t>Реализация пиломатериалов - всего</t>
  </si>
  <si>
    <t xml:space="preserve"> в том числе реализация пиломатериалов на экспорт</t>
  </si>
  <si>
    <t>Производство пиломатериалов- всего</t>
  </si>
  <si>
    <t xml:space="preserve"> в том числе производство пиломатериалов на экспорт</t>
  </si>
  <si>
    <t>руб</t>
  </si>
  <si>
    <t>тыс.руб.</t>
  </si>
  <si>
    <t>Выручка от реализации продукции  с налогоми.</t>
  </si>
  <si>
    <t xml:space="preserve">Выручка от реализации продукции без налогов. </t>
  </si>
  <si>
    <t xml:space="preserve">Начальник планово-экономического сектора </t>
  </si>
  <si>
    <t>Реализация   щепы- всего</t>
  </si>
  <si>
    <t xml:space="preserve"> в том числе на экспорт </t>
  </si>
  <si>
    <t>Объем стрелеванной (подвезенной) древесины на промежуточный склад</t>
  </si>
  <si>
    <t xml:space="preserve">Объём экспорта лесопродукции </t>
  </si>
  <si>
    <t xml:space="preserve">Среднемесячная зарплата по графику </t>
  </si>
  <si>
    <t>Производство  щепы</t>
  </si>
  <si>
    <t>Остатки лесопродукции</t>
  </si>
  <si>
    <t>Темп роста производительности труда</t>
  </si>
  <si>
    <t>Коэффициент опережения темпа роста производительности труда над ЗП</t>
  </si>
  <si>
    <t>Выработка на 1 работника пром. деят.</t>
  </si>
  <si>
    <t>тыс. руб.</t>
  </si>
  <si>
    <t>ИНВЕСТИЦИИ</t>
  </si>
  <si>
    <t>Темп роста к 2019 году</t>
  </si>
  <si>
    <t>Чистая прибыль</t>
  </si>
  <si>
    <t>за январь - декабрь  2020 года по Костюковичскому лесхозу</t>
  </si>
  <si>
    <t>январь - декабрь 2019г</t>
  </si>
  <si>
    <t>% выполнения плана</t>
  </si>
  <si>
    <t>м3</t>
  </si>
  <si>
    <t>годовой план на 2021 год</t>
  </si>
  <si>
    <t>январь-декабрь 2020 г</t>
  </si>
  <si>
    <t xml:space="preserve">План </t>
  </si>
  <si>
    <t>за январь - июнь 2021 года по Костюковичскому лесхозу</t>
  </si>
  <si>
    <t>годовой план</t>
  </si>
  <si>
    <t>июнь</t>
  </si>
  <si>
    <t>январь-июнь</t>
  </si>
  <si>
    <t>январь - июнь 2020г</t>
  </si>
  <si>
    <t>Темп роста к 2020 году</t>
  </si>
  <si>
    <t>План</t>
  </si>
  <si>
    <t>Реализация древесины в заготовленном виде</t>
  </si>
  <si>
    <t xml:space="preserve"> в т.ч. реализация дров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</si>
</sst>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 x14ac:knownFonts="1">
    <font>
      <sz val="10"/>
      <name val="Arial Cyr"/>
      <charset val="204"/>
    </font>
    <font>
      <b/>
      <sz val="14"/>
      <name val="Bookman Old Style"/>
      <family val="1"/>
      <charset val="204"/>
    </font>
    <font>
      <sz val="16"/>
      <name val="Bookman Old Style"/>
      <family val="1"/>
      <charset val="204"/>
    </font>
    <font>
      <sz val="20"/>
      <name val="Arial Cyr"/>
      <charset val="204"/>
    </font>
    <font>
      <b/>
      <sz val="16"/>
      <name val="Bookman Old Style"/>
      <family val="1"/>
      <charset val="204"/>
    </font>
    <font>
      <b/>
      <sz val="20"/>
      <name val="Bookman Old Style"/>
      <family val="1"/>
      <charset val="204"/>
    </font>
    <font>
      <b/>
      <sz val="18"/>
      <name val="Bookman Old Style"/>
      <family val="1"/>
      <charset val="204"/>
    </font>
    <font>
      <b/>
      <i/>
      <sz val="22"/>
      <name val="Bookman Old Style"/>
      <family val="1"/>
      <charset val="204"/>
    </font>
    <font>
      <b/>
      <sz val="12"/>
      <name val="Bookman Old Style"/>
      <family val="1"/>
      <charset val="204"/>
    </font>
    <font>
      <b/>
      <sz val="22"/>
      <name val="Times New Roman"/>
      <family val="1"/>
      <charset val="204"/>
    </font>
    <font>
      <b/>
      <sz val="10"/>
      <name val="Bookman Old Style"/>
      <family val="1"/>
      <charset val="204"/>
    </font>
    <font>
      <b/>
      <sz val="22"/>
      <name val="Bookman Old Style"/>
      <family val="1"/>
      <charset val="204"/>
    </font>
    <font>
      <b/>
      <sz val="10"/>
      <name val="Arial Cyr"/>
      <charset val="204"/>
    </font>
    <font>
      <b/>
      <sz val="20"/>
      <name val="Arial Cyr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 readingOrder="1"/>
    </xf>
    <xf numFmtId="0" fontId="5" fillId="2" borderId="1" xfId="0" applyFont="1" applyFill="1" applyBorder="1" applyAlignment="1">
      <alignment vertical="center" wrapText="1" readingOrder="1"/>
    </xf>
    <xf numFmtId="0" fontId="0" fillId="2" borderId="1" xfId="0" applyFill="1" applyBorder="1"/>
    <xf numFmtId="0" fontId="5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12" fillId="2" borderId="0" xfId="0" applyFont="1" applyFill="1"/>
    <xf numFmtId="0" fontId="13" fillId="2" borderId="0" xfId="0" applyFont="1" applyFill="1"/>
    <xf numFmtId="164" fontId="5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1" fontId="5" fillId="2" borderId="2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/>
    <xf numFmtId="0" fontId="11" fillId="2" borderId="1" xfId="0" applyFont="1" applyFill="1" applyBorder="1" applyAlignment="1"/>
    <xf numFmtId="0" fontId="5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6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left" vertical="center" wrapText="1" readingOrder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 readingOrder="1"/>
    </xf>
    <xf numFmtId="2" fontId="16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center" wrapText="1" readingOrder="1"/>
    </xf>
    <xf numFmtId="1" fontId="15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 readingOrder="1"/>
    </xf>
    <xf numFmtId="1" fontId="16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wrapText="1"/>
    </xf>
    <xf numFmtId="165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164" fontId="15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view="pageBreakPreview" topLeftCell="A7" zoomScale="60" workbookViewId="0">
      <selection activeCell="E35" sqref="E35"/>
    </sheetView>
  </sheetViews>
  <sheetFormatPr defaultRowHeight="25.5" x14ac:dyDescent="0.35"/>
  <cols>
    <col min="1" max="1" width="7.5703125" style="1" customWidth="1"/>
    <col min="2" max="2" width="74.5703125" style="2" customWidth="1"/>
    <col min="3" max="4" width="15.85546875" style="1" customWidth="1"/>
    <col min="5" max="5" width="16.85546875" style="1" customWidth="1"/>
    <col min="6" max="6" width="17.140625" style="1" customWidth="1"/>
    <col min="7" max="7" width="15.85546875" style="1" customWidth="1"/>
    <col min="8" max="8" width="20" style="1" customWidth="1"/>
    <col min="9" max="9" width="22.85546875" style="1" customWidth="1"/>
    <col min="10" max="16384" width="9.140625" style="1"/>
  </cols>
  <sheetData>
    <row r="1" spans="1:9" ht="26.25" customHeight="1" x14ac:dyDescent="0.4">
      <c r="A1" s="52" t="s">
        <v>0</v>
      </c>
      <c r="B1" s="52"/>
      <c r="C1" s="52"/>
      <c r="D1" s="52"/>
      <c r="E1" s="52"/>
      <c r="F1" s="52"/>
      <c r="G1" s="52"/>
      <c r="H1" s="13"/>
      <c r="I1" s="43"/>
    </row>
    <row r="2" spans="1:9" ht="24.75" customHeight="1" x14ac:dyDescent="0.4">
      <c r="A2" s="53" t="s">
        <v>52</v>
      </c>
      <c r="B2" s="53"/>
      <c r="C2" s="53"/>
      <c r="D2" s="53"/>
      <c r="E2" s="53"/>
      <c r="F2" s="53"/>
      <c r="G2" s="53"/>
      <c r="H2" s="14"/>
      <c r="I2" s="44"/>
    </row>
    <row r="3" spans="1:9" ht="73.5" customHeight="1" x14ac:dyDescent="0.2">
      <c r="A3" s="54" t="s">
        <v>1</v>
      </c>
      <c r="B3" s="55" t="s">
        <v>2</v>
      </c>
      <c r="C3" s="56" t="s">
        <v>3</v>
      </c>
      <c r="D3" s="56" t="s">
        <v>56</v>
      </c>
      <c r="E3" s="57" t="s">
        <v>57</v>
      </c>
      <c r="F3" s="57"/>
      <c r="G3" s="49" t="s">
        <v>53</v>
      </c>
      <c r="H3" s="58" t="s">
        <v>54</v>
      </c>
      <c r="I3" s="45" t="s">
        <v>50</v>
      </c>
    </row>
    <row r="4" spans="1:9" ht="73.5" customHeight="1" x14ac:dyDescent="0.2">
      <c r="A4" s="54"/>
      <c r="B4" s="55"/>
      <c r="C4" s="56"/>
      <c r="D4" s="56"/>
      <c r="E4" s="16" t="s">
        <v>58</v>
      </c>
      <c r="F4" s="16" t="s">
        <v>28</v>
      </c>
      <c r="G4" s="49"/>
      <c r="H4" s="59"/>
      <c r="I4" s="46"/>
    </row>
    <row r="5" spans="1:9" ht="18" x14ac:dyDescent="0.2">
      <c r="A5" s="50" t="s">
        <v>20</v>
      </c>
      <c r="B5" s="50"/>
      <c r="C5" s="50"/>
      <c r="D5" s="50"/>
      <c r="E5" s="50"/>
      <c r="F5" s="50"/>
      <c r="G5" s="51"/>
      <c r="H5" s="11"/>
      <c r="I5" s="8"/>
    </row>
    <row r="6" spans="1:9" ht="66" customHeight="1" x14ac:dyDescent="0.4">
      <c r="A6" s="12">
        <v>1</v>
      </c>
      <c r="B6" s="6" t="s">
        <v>22</v>
      </c>
      <c r="C6" s="17" t="s">
        <v>14</v>
      </c>
      <c r="D6" s="3">
        <v>128.80000000000001</v>
      </c>
      <c r="E6" s="31">
        <v>144.69999999999999</v>
      </c>
      <c r="F6" s="21">
        <v>253.2</v>
      </c>
      <c r="G6" s="32">
        <v>255.4</v>
      </c>
      <c r="H6" s="32">
        <f>F6/E6*100</f>
        <v>174.98272287491361</v>
      </c>
      <c r="I6" s="21">
        <f>F6/G6*100</f>
        <v>99.138606108065773</v>
      </c>
    </row>
    <row r="7" spans="1:9" ht="26.25" x14ac:dyDescent="0.4">
      <c r="A7" s="12">
        <v>2</v>
      </c>
      <c r="B7" s="6" t="s">
        <v>24</v>
      </c>
      <c r="C7" s="17" t="s">
        <v>25</v>
      </c>
      <c r="D7" s="3">
        <v>128.80000000000001</v>
      </c>
      <c r="E7" s="31">
        <v>144.69999999999999</v>
      </c>
      <c r="F7" s="3">
        <v>175.7</v>
      </c>
      <c r="G7" s="23">
        <v>180.8</v>
      </c>
      <c r="H7" s="32">
        <f t="shared" ref="H7:H39" si="0">F7/E7*100</f>
        <v>121.42363510711817</v>
      </c>
      <c r="I7" s="21">
        <f t="shared" ref="I7:I39" si="1">F7/G7*100</f>
        <v>97.179203539823007</v>
      </c>
    </row>
    <row r="8" spans="1:9" ht="54.75" customHeight="1" x14ac:dyDescent="0.4">
      <c r="A8" s="12">
        <v>3</v>
      </c>
      <c r="B8" s="6" t="s">
        <v>27</v>
      </c>
      <c r="C8" s="17" t="s">
        <v>4</v>
      </c>
      <c r="D8" s="3"/>
      <c r="E8" s="31"/>
      <c r="F8" s="31">
        <f>F6/F10*100</f>
        <v>78.657968313140728</v>
      </c>
      <c r="G8" s="32">
        <v>69.3</v>
      </c>
      <c r="H8" s="32"/>
      <c r="I8" s="21">
        <f t="shared" si="1"/>
        <v>113.50356177942385</v>
      </c>
    </row>
    <row r="9" spans="1:9" ht="78.75" x14ac:dyDescent="0.4">
      <c r="A9" s="12">
        <v>4</v>
      </c>
      <c r="B9" s="6" t="s">
        <v>40</v>
      </c>
      <c r="C9" s="18" t="s">
        <v>25</v>
      </c>
      <c r="D9" s="3"/>
      <c r="E9" s="31"/>
      <c r="F9" s="3">
        <v>325.89999999999998</v>
      </c>
      <c r="G9" s="23">
        <v>372.4</v>
      </c>
      <c r="H9" s="32"/>
      <c r="I9" s="21">
        <f t="shared" si="1"/>
        <v>87.513426423200855</v>
      </c>
    </row>
    <row r="10" spans="1:9" ht="26.25" x14ac:dyDescent="0.4">
      <c r="A10" s="12">
        <v>5</v>
      </c>
      <c r="B10" s="6" t="s">
        <v>23</v>
      </c>
      <c r="C10" s="15" t="s">
        <v>14</v>
      </c>
      <c r="D10" s="28">
        <v>323</v>
      </c>
      <c r="E10" s="31">
        <v>320</v>
      </c>
      <c r="F10" s="33">
        <v>321.89999999999998</v>
      </c>
      <c r="G10" s="19">
        <v>377.4</v>
      </c>
      <c r="H10" s="32">
        <f t="shared" si="0"/>
        <v>100.59375</v>
      </c>
      <c r="I10" s="21">
        <f t="shared" si="1"/>
        <v>85.294117647058826</v>
      </c>
    </row>
    <row r="11" spans="1:9" ht="40.5" x14ac:dyDescent="0.4">
      <c r="A11" s="12">
        <v>6</v>
      </c>
      <c r="B11" s="6" t="s">
        <v>15</v>
      </c>
      <c r="C11" s="15" t="s">
        <v>7</v>
      </c>
      <c r="D11" s="28"/>
      <c r="E11" s="28"/>
      <c r="F11" s="28">
        <v>240</v>
      </c>
      <c r="G11" s="19">
        <v>253.6</v>
      </c>
      <c r="H11" s="32"/>
      <c r="I11" s="21">
        <f t="shared" si="1"/>
        <v>94.637223974763401</v>
      </c>
    </row>
    <row r="12" spans="1:9" ht="40.5" x14ac:dyDescent="0.4">
      <c r="A12" s="12">
        <v>7</v>
      </c>
      <c r="B12" s="6" t="s">
        <v>16</v>
      </c>
      <c r="C12" s="15" t="s">
        <v>7</v>
      </c>
      <c r="D12" s="28"/>
      <c r="E12" s="31"/>
      <c r="F12" s="28">
        <v>81.900000000000006</v>
      </c>
      <c r="G12" s="19">
        <v>124.3</v>
      </c>
      <c r="H12" s="32"/>
      <c r="I12" s="21">
        <f t="shared" si="1"/>
        <v>65.888978278358806</v>
      </c>
    </row>
    <row r="13" spans="1:9" ht="40.5" x14ac:dyDescent="0.4">
      <c r="A13" s="12">
        <v>8</v>
      </c>
      <c r="B13" s="6" t="s">
        <v>17</v>
      </c>
      <c r="C13" s="15" t="s">
        <v>7</v>
      </c>
      <c r="D13" s="28">
        <v>272</v>
      </c>
      <c r="E13" s="31">
        <v>272</v>
      </c>
      <c r="F13" s="33">
        <v>325.3</v>
      </c>
      <c r="G13" s="19">
        <v>307.7</v>
      </c>
      <c r="H13" s="32">
        <f t="shared" si="0"/>
        <v>119.59558823529413</v>
      </c>
      <c r="I13" s="21">
        <f t="shared" si="1"/>
        <v>105.71985700357492</v>
      </c>
    </row>
    <row r="14" spans="1:9" ht="52.5" x14ac:dyDescent="0.4">
      <c r="A14" s="12">
        <v>9</v>
      </c>
      <c r="B14" s="6" t="s">
        <v>31</v>
      </c>
      <c r="C14" s="15"/>
      <c r="D14" s="28">
        <v>17</v>
      </c>
      <c r="E14" s="21">
        <v>17.5</v>
      </c>
      <c r="F14" s="28">
        <v>20.7</v>
      </c>
      <c r="G14" s="20">
        <v>14.97</v>
      </c>
      <c r="H14" s="32">
        <f t="shared" si="0"/>
        <v>118.28571428571428</v>
      </c>
      <c r="I14" s="21">
        <f t="shared" si="1"/>
        <v>138.27655310621242</v>
      </c>
    </row>
    <row r="15" spans="1:9" ht="52.5" x14ac:dyDescent="0.4">
      <c r="A15" s="12">
        <v>10</v>
      </c>
      <c r="B15" s="6" t="s">
        <v>32</v>
      </c>
      <c r="C15" s="15" t="s">
        <v>7</v>
      </c>
      <c r="D15" s="28"/>
      <c r="E15" s="31"/>
      <c r="F15" s="34">
        <v>11.33</v>
      </c>
      <c r="G15" s="20">
        <v>7.8</v>
      </c>
      <c r="H15" s="32"/>
      <c r="I15" s="21">
        <f t="shared" si="1"/>
        <v>145.25641025641025</v>
      </c>
    </row>
    <row r="16" spans="1:9" ht="40.5" x14ac:dyDescent="0.4">
      <c r="A16" s="12">
        <v>11</v>
      </c>
      <c r="B16" s="6" t="s">
        <v>18</v>
      </c>
      <c r="C16" s="15" t="s">
        <v>7</v>
      </c>
      <c r="D16" s="28"/>
      <c r="E16" s="31"/>
      <c r="F16" s="34">
        <v>44.62</v>
      </c>
      <c r="G16" s="20">
        <v>34.31</v>
      </c>
      <c r="H16" s="32"/>
      <c r="I16" s="21">
        <f t="shared" si="1"/>
        <v>130.04954823666569</v>
      </c>
    </row>
    <row r="17" spans="1:9" ht="40.5" x14ac:dyDescent="0.4">
      <c r="A17" s="12">
        <v>12</v>
      </c>
      <c r="B17" s="6" t="s">
        <v>26</v>
      </c>
      <c r="C17" s="15" t="s">
        <v>7</v>
      </c>
      <c r="D17" s="28"/>
      <c r="E17" s="31"/>
      <c r="F17" s="28">
        <v>12.2</v>
      </c>
      <c r="G17" s="20">
        <v>17.7</v>
      </c>
      <c r="H17" s="32"/>
      <c r="I17" s="21">
        <f t="shared" si="1"/>
        <v>68.926553672316388</v>
      </c>
    </row>
    <row r="18" spans="1:9" ht="40.5" x14ac:dyDescent="0.4">
      <c r="A18" s="12">
        <v>13</v>
      </c>
      <c r="B18" s="6" t="s">
        <v>43</v>
      </c>
      <c r="C18" s="15" t="s">
        <v>7</v>
      </c>
      <c r="D18" s="28"/>
      <c r="E18" s="31"/>
      <c r="F18" s="28">
        <v>26.12</v>
      </c>
      <c r="G18" s="20">
        <v>24.26</v>
      </c>
      <c r="H18" s="32"/>
      <c r="I18" s="21">
        <f t="shared" si="1"/>
        <v>107.66694146743612</v>
      </c>
    </row>
    <row r="19" spans="1:9" ht="40.5" x14ac:dyDescent="0.4">
      <c r="A19" s="12">
        <v>14</v>
      </c>
      <c r="B19" s="6" t="s">
        <v>38</v>
      </c>
      <c r="C19" s="15" t="s">
        <v>7</v>
      </c>
      <c r="D19" s="28"/>
      <c r="E19" s="31"/>
      <c r="F19" s="28">
        <v>30.09</v>
      </c>
      <c r="G19" s="20">
        <v>25.15</v>
      </c>
      <c r="H19" s="32"/>
      <c r="I19" s="21">
        <f t="shared" si="1"/>
        <v>119.64214711729623</v>
      </c>
    </row>
    <row r="20" spans="1:9" ht="40.5" x14ac:dyDescent="0.4">
      <c r="A20" s="12">
        <v>15</v>
      </c>
      <c r="B20" s="6" t="s">
        <v>39</v>
      </c>
      <c r="C20" s="15" t="s">
        <v>7</v>
      </c>
      <c r="D20" s="28"/>
      <c r="E20" s="31"/>
      <c r="F20" s="28"/>
      <c r="G20" s="20">
        <v>6.36</v>
      </c>
      <c r="H20" s="32"/>
      <c r="I20" s="21">
        <f t="shared" si="1"/>
        <v>0</v>
      </c>
    </row>
    <row r="21" spans="1:9" ht="52.5" x14ac:dyDescent="0.4">
      <c r="A21" s="12">
        <v>16</v>
      </c>
      <c r="B21" s="6" t="s">
        <v>29</v>
      </c>
      <c r="C21" s="15" t="s">
        <v>7</v>
      </c>
      <c r="D21" s="28">
        <v>17.100000000000001</v>
      </c>
      <c r="E21" s="21">
        <v>17.2</v>
      </c>
      <c r="F21" s="28">
        <v>19.96</v>
      </c>
      <c r="G21" s="20">
        <v>14.65</v>
      </c>
      <c r="H21" s="32">
        <f t="shared" si="0"/>
        <v>116.04651162790698</v>
      </c>
      <c r="I21" s="21">
        <f t="shared" si="1"/>
        <v>136.24573378839591</v>
      </c>
    </row>
    <row r="22" spans="1:9" ht="52.5" x14ac:dyDescent="0.4">
      <c r="A22" s="12">
        <v>17</v>
      </c>
      <c r="B22" s="6" t="s">
        <v>30</v>
      </c>
      <c r="C22" s="15" t="s">
        <v>7</v>
      </c>
      <c r="D22" s="28"/>
      <c r="E22" s="31"/>
      <c r="F22" s="34">
        <v>11.1</v>
      </c>
      <c r="G22" s="20">
        <v>6.8</v>
      </c>
      <c r="H22" s="32"/>
      <c r="I22" s="21">
        <f t="shared" si="1"/>
        <v>163.23529411764704</v>
      </c>
    </row>
    <row r="23" spans="1:9" ht="51" customHeight="1" x14ac:dyDescent="0.4">
      <c r="A23" s="12">
        <v>20</v>
      </c>
      <c r="B23" s="4" t="s">
        <v>41</v>
      </c>
      <c r="C23" s="15" t="s">
        <v>21</v>
      </c>
      <c r="D23" s="28">
        <v>1400</v>
      </c>
      <c r="E23" s="31">
        <v>1400</v>
      </c>
      <c r="F23" s="33">
        <v>1608.5</v>
      </c>
      <c r="G23" s="35">
        <v>1270.2</v>
      </c>
      <c r="H23" s="32">
        <f t="shared" si="0"/>
        <v>114.89285714285715</v>
      </c>
      <c r="I23" s="21">
        <f t="shared" si="1"/>
        <v>126.63360100771533</v>
      </c>
    </row>
    <row r="24" spans="1:9" ht="51.75" customHeight="1" x14ac:dyDescent="0.4">
      <c r="A24" s="12">
        <v>21</v>
      </c>
      <c r="B24" s="6" t="s">
        <v>8</v>
      </c>
      <c r="C24" s="15" t="s">
        <v>34</v>
      </c>
      <c r="D24" s="28">
        <v>20</v>
      </c>
      <c r="E24" s="31">
        <v>20</v>
      </c>
      <c r="F24" s="28">
        <v>48.6</v>
      </c>
      <c r="G24" s="19">
        <v>25.46</v>
      </c>
      <c r="H24" s="32">
        <f t="shared" si="0"/>
        <v>243.00000000000003</v>
      </c>
      <c r="I24" s="21">
        <f t="shared" si="1"/>
        <v>190.8876669285153</v>
      </c>
    </row>
    <row r="25" spans="1:9" ht="52.5" hidden="1" x14ac:dyDescent="0.4">
      <c r="A25" s="12">
        <v>18</v>
      </c>
      <c r="B25" s="6" t="s">
        <v>10</v>
      </c>
      <c r="C25" s="15" t="s">
        <v>34</v>
      </c>
      <c r="D25" s="28"/>
      <c r="E25" s="31"/>
      <c r="F25" s="28"/>
      <c r="G25" s="19"/>
      <c r="H25" s="32" t="e">
        <f t="shared" si="0"/>
        <v>#DIV/0!</v>
      </c>
      <c r="I25" s="21" t="e">
        <f t="shared" si="1"/>
        <v>#DIV/0!</v>
      </c>
    </row>
    <row r="26" spans="1:9" ht="52.5" hidden="1" x14ac:dyDescent="0.4">
      <c r="A26" s="12">
        <v>19</v>
      </c>
      <c r="B26" s="6" t="s">
        <v>9</v>
      </c>
      <c r="C26" s="15" t="s">
        <v>34</v>
      </c>
      <c r="D26" s="28"/>
      <c r="E26" s="31"/>
      <c r="F26" s="28"/>
      <c r="G26" s="19"/>
      <c r="H26" s="32" t="e">
        <f t="shared" si="0"/>
        <v>#DIV/0!</v>
      </c>
      <c r="I26" s="21" t="e">
        <f t="shared" si="1"/>
        <v>#DIV/0!</v>
      </c>
    </row>
    <row r="27" spans="1:9" ht="1.5" customHeight="1" x14ac:dyDescent="0.4">
      <c r="A27" s="12">
        <v>20</v>
      </c>
      <c r="B27" s="6" t="s">
        <v>11</v>
      </c>
      <c r="C27" s="15" t="s">
        <v>34</v>
      </c>
      <c r="D27" s="28"/>
      <c r="E27" s="31"/>
      <c r="F27" s="28"/>
      <c r="G27" s="19"/>
      <c r="H27" s="32" t="e">
        <f t="shared" si="0"/>
        <v>#DIV/0!</v>
      </c>
      <c r="I27" s="21" t="e">
        <f t="shared" si="1"/>
        <v>#DIV/0!</v>
      </c>
    </row>
    <row r="28" spans="1:9" ht="61.5" customHeight="1" x14ac:dyDescent="0.4">
      <c r="A28" s="12">
        <v>22</v>
      </c>
      <c r="B28" s="7" t="s">
        <v>35</v>
      </c>
      <c r="C28" s="15" t="s">
        <v>34</v>
      </c>
      <c r="D28" s="28">
        <v>24400</v>
      </c>
      <c r="E28" s="36">
        <v>21358</v>
      </c>
      <c r="F28" s="28">
        <v>23571</v>
      </c>
      <c r="G28" s="37">
        <v>20696</v>
      </c>
      <c r="H28" s="32">
        <f t="shared" si="0"/>
        <v>110.36145706526827</v>
      </c>
      <c r="I28" s="41">
        <f t="shared" si="1"/>
        <v>113.89157325086974</v>
      </c>
    </row>
    <row r="29" spans="1:9" ht="63.75" customHeight="1" x14ac:dyDescent="0.4">
      <c r="A29" s="12">
        <v>23</v>
      </c>
      <c r="B29" s="7" t="s">
        <v>36</v>
      </c>
      <c r="C29" s="15" t="s">
        <v>34</v>
      </c>
      <c r="D29" s="28">
        <v>21000</v>
      </c>
      <c r="E29" s="36">
        <v>18735</v>
      </c>
      <c r="F29" s="28">
        <v>20308</v>
      </c>
      <c r="G29" s="37">
        <v>17727</v>
      </c>
      <c r="H29" s="32">
        <f t="shared" si="0"/>
        <v>108.39605017347212</v>
      </c>
      <c r="I29" s="21">
        <f t="shared" si="1"/>
        <v>114.55971117504372</v>
      </c>
    </row>
    <row r="30" spans="1:9" ht="52.5" x14ac:dyDescent="0.4">
      <c r="A30" s="12">
        <v>24</v>
      </c>
      <c r="B30" s="7" t="s">
        <v>5</v>
      </c>
      <c r="C30" s="15" t="s">
        <v>34</v>
      </c>
      <c r="D30" s="28">
        <v>18265</v>
      </c>
      <c r="E30" s="38">
        <v>17610</v>
      </c>
      <c r="F30" s="28">
        <v>16597</v>
      </c>
      <c r="G30" s="37">
        <v>15145</v>
      </c>
      <c r="H30" s="32">
        <f t="shared" si="0"/>
        <v>94.247586598523569</v>
      </c>
      <c r="I30" s="21">
        <f t="shared" si="1"/>
        <v>109.58732254869594</v>
      </c>
    </row>
    <row r="31" spans="1:9" ht="33" customHeight="1" x14ac:dyDescent="0.4">
      <c r="A31" s="12">
        <v>25</v>
      </c>
      <c r="B31" s="7" t="s">
        <v>12</v>
      </c>
      <c r="C31" s="15" t="s">
        <v>34</v>
      </c>
      <c r="D31" s="28">
        <v>2735</v>
      </c>
      <c r="E31" s="31">
        <v>889</v>
      </c>
      <c r="F31" s="28">
        <f>F29-F30</f>
        <v>3711</v>
      </c>
      <c r="G31" s="37">
        <v>1030</v>
      </c>
      <c r="H31" s="32">
        <f t="shared" si="0"/>
        <v>417.4353205849269</v>
      </c>
      <c r="I31" s="21">
        <f t="shared" si="1"/>
        <v>360.29126213592235</v>
      </c>
    </row>
    <row r="32" spans="1:9" ht="33" customHeight="1" x14ac:dyDescent="0.4">
      <c r="A32" s="12">
        <v>26</v>
      </c>
      <c r="B32" s="7" t="s">
        <v>51</v>
      </c>
      <c r="C32" s="15" t="s">
        <v>34</v>
      </c>
      <c r="D32" s="28">
        <v>540</v>
      </c>
      <c r="E32" s="31">
        <v>10</v>
      </c>
      <c r="F32" s="28">
        <v>897</v>
      </c>
      <c r="G32" s="37">
        <v>3</v>
      </c>
      <c r="H32" s="32">
        <f t="shared" si="0"/>
        <v>8970</v>
      </c>
      <c r="I32" s="42">
        <f t="shared" si="1"/>
        <v>29900</v>
      </c>
    </row>
    <row r="33" spans="1:9" ht="52.5" x14ac:dyDescent="0.4">
      <c r="A33" s="12">
        <v>26</v>
      </c>
      <c r="B33" s="7" t="s">
        <v>13</v>
      </c>
      <c r="C33" s="15" t="s">
        <v>4</v>
      </c>
      <c r="D33" s="28">
        <v>15</v>
      </c>
      <c r="E33" s="33">
        <f>E31/E30*100</f>
        <v>5.0482680295286766</v>
      </c>
      <c r="F33" s="33">
        <f>F31/F30*100</f>
        <v>22.35946255347352</v>
      </c>
      <c r="G33" s="19">
        <f>G31/G30*100</f>
        <v>6.8009243974909204</v>
      </c>
      <c r="H33" s="32">
        <f t="shared" si="0"/>
        <v>442.9135383202123</v>
      </c>
      <c r="I33" s="21">
        <f t="shared" si="1"/>
        <v>328.77093240034611</v>
      </c>
    </row>
    <row r="34" spans="1:9" ht="52.5" x14ac:dyDescent="0.4">
      <c r="A34" s="12">
        <v>27</v>
      </c>
      <c r="B34" s="6" t="s">
        <v>42</v>
      </c>
      <c r="C34" s="18" t="s">
        <v>33</v>
      </c>
      <c r="D34" s="3">
        <v>1291</v>
      </c>
      <c r="E34" s="3">
        <v>1111</v>
      </c>
      <c r="F34" s="3">
        <v>1173.3</v>
      </c>
      <c r="G34" s="37">
        <v>1058</v>
      </c>
      <c r="H34" s="32">
        <f t="shared" si="0"/>
        <v>105.6075607560756</v>
      </c>
      <c r="I34" s="21">
        <f t="shared" si="1"/>
        <v>110.89792060491493</v>
      </c>
    </row>
    <row r="35" spans="1:9" ht="26.25" x14ac:dyDescent="0.4">
      <c r="A35" s="12">
        <v>28</v>
      </c>
      <c r="B35" s="22" t="s">
        <v>19</v>
      </c>
      <c r="C35" s="15" t="s">
        <v>6</v>
      </c>
      <c r="D35" s="28"/>
      <c r="E35" s="36"/>
      <c r="F35" s="28">
        <v>135</v>
      </c>
      <c r="G35" s="37">
        <v>134</v>
      </c>
      <c r="H35" s="32"/>
      <c r="I35" s="21">
        <f t="shared" si="1"/>
        <v>100.74626865671641</v>
      </c>
    </row>
    <row r="36" spans="1:9" ht="40.5" x14ac:dyDescent="0.4">
      <c r="A36" s="12">
        <v>29</v>
      </c>
      <c r="B36" s="22" t="s">
        <v>47</v>
      </c>
      <c r="C36" s="15" t="s">
        <v>48</v>
      </c>
      <c r="D36" s="28"/>
      <c r="E36" s="31"/>
      <c r="F36" s="28">
        <f>F28/F35</f>
        <v>174.6</v>
      </c>
      <c r="G36" s="19">
        <v>144.4</v>
      </c>
      <c r="H36" s="32"/>
      <c r="I36" s="21">
        <f t="shared" si="1"/>
        <v>120.91412742382271</v>
      </c>
    </row>
    <row r="37" spans="1:9" ht="51" customHeight="1" x14ac:dyDescent="0.4">
      <c r="A37" s="12">
        <v>30</v>
      </c>
      <c r="B37" s="5" t="s">
        <v>45</v>
      </c>
      <c r="C37" s="3" t="s">
        <v>4</v>
      </c>
      <c r="D37" s="28">
        <v>105</v>
      </c>
      <c r="E37" s="31">
        <v>103.3</v>
      </c>
      <c r="F37" s="34">
        <v>111.3</v>
      </c>
      <c r="G37" s="23">
        <v>107.8</v>
      </c>
      <c r="H37" s="32">
        <f t="shared" si="0"/>
        <v>107.74443368828655</v>
      </c>
      <c r="I37" s="21">
        <f t="shared" si="1"/>
        <v>103.24675324675326</v>
      </c>
    </row>
    <row r="38" spans="1:9" ht="78" customHeight="1" x14ac:dyDescent="0.4">
      <c r="A38" s="12">
        <v>31</v>
      </c>
      <c r="B38" s="9" t="s">
        <v>46</v>
      </c>
      <c r="C38" s="3"/>
      <c r="D38" s="28">
        <v>1</v>
      </c>
      <c r="E38" s="31">
        <v>1</v>
      </c>
      <c r="F38" s="28">
        <v>1</v>
      </c>
      <c r="G38" s="23">
        <v>1</v>
      </c>
      <c r="H38" s="32">
        <f t="shared" si="0"/>
        <v>100</v>
      </c>
      <c r="I38" s="21">
        <f>F38/G38*100</f>
        <v>100</v>
      </c>
    </row>
    <row r="39" spans="1:9" ht="33" customHeight="1" x14ac:dyDescent="0.4">
      <c r="A39" s="12">
        <v>32</v>
      </c>
      <c r="B39" s="9" t="s">
        <v>49</v>
      </c>
      <c r="C39" s="10" t="s">
        <v>34</v>
      </c>
      <c r="D39" s="28">
        <v>3500</v>
      </c>
      <c r="E39" s="31">
        <v>2300</v>
      </c>
      <c r="F39" s="28">
        <v>2470</v>
      </c>
      <c r="G39" s="23">
        <v>2341</v>
      </c>
      <c r="H39" s="32">
        <f t="shared" si="0"/>
        <v>107.39130434782609</v>
      </c>
      <c r="I39" s="21">
        <f t="shared" si="1"/>
        <v>105.5104656129859</v>
      </c>
    </row>
    <row r="40" spans="1:9" ht="33" customHeight="1" x14ac:dyDescent="0.4">
      <c r="A40" s="12">
        <v>33</v>
      </c>
      <c r="B40" s="24" t="s">
        <v>44</v>
      </c>
      <c r="C40" s="25" t="s">
        <v>55</v>
      </c>
      <c r="D40" s="39"/>
      <c r="E40" s="40"/>
      <c r="F40" s="26">
        <v>33.1</v>
      </c>
      <c r="G40" s="27">
        <v>51.2</v>
      </c>
      <c r="H40" s="19"/>
      <c r="I40" s="21">
        <f t="shared" ref="I40" si="2">F40/G40*100</f>
        <v>64.6484375</v>
      </c>
    </row>
    <row r="41" spans="1:9" ht="26.25" x14ac:dyDescent="0.4">
      <c r="A41" s="29"/>
      <c r="B41" s="30"/>
      <c r="C41" s="29"/>
      <c r="D41" s="29"/>
      <c r="E41" s="29"/>
      <c r="F41" s="29"/>
      <c r="G41" s="29"/>
      <c r="H41" s="29"/>
      <c r="I41" s="47"/>
    </row>
    <row r="42" spans="1:9" ht="26.25" x14ac:dyDescent="0.4">
      <c r="A42" s="29"/>
      <c r="B42" s="30" t="s">
        <v>37</v>
      </c>
      <c r="C42" s="29"/>
      <c r="D42" s="29"/>
      <c r="E42" s="29"/>
      <c r="F42" s="29"/>
      <c r="G42" s="29"/>
      <c r="H42" s="29"/>
      <c r="I42" s="48"/>
    </row>
    <row r="43" spans="1:9" ht="26.25" x14ac:dyDescent="0.4">
      <c r="A43" s="29"/>
      <c r="B43" s="30"/>
      <c r="C43" s="29"/>
      <c r="D43" s="29"/>
      <c r="E43" s="29"/>
      <c r="F43" s="29"/>
      <c r="G43" s="29"/>
      <c r="H43" s="29"/>
      <c r="I43" s="29"/>
    </row>
  </sheetData>
  <mergeCells count="13">
    <mergeCell ref="I1:I2"/>
    <mergeCell ref="I3:I4"/>
    <mergeCell ref="I41:I42"/>
    <mergeCell ref="G3:G4"/>
    <mergeCell ref="A5:G5"/>
    <mergeCell ref="A1:G1"/>
    <mergeCell ref="A2:G2"/>
    <mergeCell ref="A3:A4"/>
    <mergeCell ref="B3:B4"/>
    <mergeCell ref="C3:C4"/>
    <mergeCell ref="D3:D4"/>
    <mergeCell ref="E3:F3"/>
    <mergeCell ref="H3:H4"/>
  </mergeCells>
  <pageMargins left="0.70866141732283472" right="0.19685039370078741" top="0.59055118110236227" bottom="0.55118110236220474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62811-30D9-486B-8574-B16DA6C83693}">
  <dimension ref="A1:K38"/>
  <sheetViews>
    <sheetView workbookViewId="0">
      <selection activeCell="A5" sqref="A5:XFD38"/>
    </sheetView>
  </sheetViews>
  <sheetFormatPr defaultRowHeight="12.75" x14ac:dyDescent="0.2"/>
  <cols>
    <col min="1" max="1" width="9.28515625" bestFit="1" customWidth="1"/>
    <col min="2" max="2" width="36.7109375" customWidth="1"/>
    <col min="4" max="7" width="9.28515625" bestFit="1" customWidth="1"/>
    <col min="8" max="8" width="9.7109375" bestFit="1" customWidth="1"/>
    <col min="9" max="9" width="9.28515625" bestFit="1" customWidth="1"/>
    <col min="10" max="11" width="10.85546875" bestFit="1" customWidth="1"/>
  </cols>
  <sheetData>
    <row r="1" spans="1:11" ht="19.5" x14ac:dyDescent="0.35">
      <c r="A1" s="60" t="s">
        <v>59</v>
      </c>
      <c r="B1" s="60"/>
      <c r="C1" s="60"/>
      <c r="D1" s="60"/>
      <c r="E1" s="60"/>
      <c r="F1" s="60"/>
      <c r="G1" s="60"/>
      <c r="H1" s="60"/>
      <c r="I1" s="60"/>
      <c r="J1" s="61"/>
      <c r="K1" s="61"/>
    </row>
    <row r="2" spans="1:11" ht="18.75" x14ac:dyDescent="0.2">
      <c r="A2" s="62" t="s">
        <v>1</v>
      </c>
      <c r="B2" s="63" t="s">
        <v>2</v>
      </c>
      <c r="C2" s="63" t="s">
        <v>3</v>
      </c>
      <c r="D2" s="64" t="s">
        <v>60</v>
      </c>
      <c r="E2" s="65" t="s">
        <v>61</v>
      </c>
      <c r="F2" s="66"/>
      <c r="G2" s="67" t="s">
        <v>62</v>
      </c>
      <c r="H2" s="67"/>
      <c r="I2" s="67" t="s">
        <v>63</v>
      </c>
      <c r="J2" s="68" t="s">
        <v>54</v>
      </c>
      <c r="K2" s="68" t="s">
        <v>64</v>
      </c>
    </row>
    <row r="3" spans="1:11" ht="18.75" x14ac:dyDescent="0.2">
      <c r="A3" s="62"/>
      <c r="B3" s="63"/>
      <c r="C3" s="63"/>
      <c r="D3" s="64"/>
      <c r="E3" s="69" t="s">
        <v>65</v>
      </c>
      <c r="F3" s="69" t="s">
        <v>28</v>
      </c>
      <c r="G3" s="69" t="s">
        <v>65</v>
      </c>
      <c r="H3" s="69" t="s">
        <v>28</v>
      </c>
      <c r="I3" s="67"/>
      <c r="J3" s="70"/>
      <c r="K3" s="70"/>
    </row>
    <row r="4" spans="1:11" ht="18.75" x14ac:dyDescent="0.3">
      <c r="A4" s="71" t="s">
        <v>20</v>
      </c>
      <c r="B4" s="71"/>
      <c r="C4" s="71"/>
      <c r="D4" s="71"/>
      <c r="E4" s="71"/>
      <c r="F4" s="71"/>
      <c r="G4" s="71"/>
      <c r="H4" s="71"/>
      <c r="I4" s="71"/>
      <c r="J4" s="72"/>
      <c r="K4" s="72"/>
    </row>
    <row r="5" spans="1:11" ht="35.1" customHeight="1" x14ac:dyDescent="0.3">
      <c r="A5" s="73">
        <v>1</v>
      </c>
      <c r="B5" s="74" t="s">
        <v>22</v>
      </c>
      <c r="C5" s="75" t="s">
        <v>14</v>
      </c>
      <c r="D5" s="76"/>
      <c r="E5" s="77"/>
      <c r="F5" s="77">
        <v>20.8</v>
      </c>
      <c r="G5" s="78"/>
      <c r="H5" s="79">
        <v>97.9</v>
      </c>
      <c r="I5" s="79">
        <v>133.69999999999999</v>
      </c>
      <c r="J5" s="80"/>
      <c r="K5" s="80">
        <f>H5/I5*100</f>
        <v>73.22363500373973</v>
      </c>
    </row>
    <row r="6" spans="1:11" ht="35.1" customHeight="1" x14ac:dyDescent="0.3">
      <c r="A6" s="73">
        <v>2</v>
      </c>
      <c r="B6" s="74" t="s">
        <v>24</v>
      </c>
      <c r="C6" s="75" t="s">
        <v>25</v>
      </c>
      <c r="D6" s="76">
        <v>128.80000000000001</v>
      </c>
      <c r="E6" s="77">
        <v>9.5</v>
      </c>
      <c r="F6" s="77">
        <v>15.5</v>
      </c>
      <c r="G6" s="78">
        <v>57</v>
      </c>
      <c r="H6" s="77">
        <v>84.5</v>
      </c>
      <c r="I6" s="77">
        <v>88.1</v>
      </c>
      <c r="J6" s="80">
        <f>H6/G6*100</f>
        <v>148.24561403508773</v>
      </c>
      <c r="K6" s="80">
        <f t="shared" ref="K6:K37" si="0">H6/I6*100</f>
        <v>95.913734392735535</v>
      </c>
    </row>
    <row r="7" spans="1:11" ht="35.1" customHeight="1" x14ac:dyDescent="0.3">
      <c r="A7" s="73">
        <v>3</v>
      </c>
      <c r="B7" s="74" t="s">
        <v>27</v>
      </c>
      <c r="C7" s="75" t="s">
        <v>4</v>
      </c>
      <c r="D7" s="76"/>
      <c r="E7" s="77"/>
      <c r="F7" s="80">
        <f>F5/F9*100</f>
        <v>76.19047619047619</v>
      </c>
      <c r="G7" s="78"/>
      <c r="H7" s="80">
        <f>H5/H9*100</f>
        <v>69.630156472261746</v>
      </c>
      <c r="I7" s="80">
        <v>81.7</v>
      </c>
      <c r="J7" s="80"/>
      <c r="K7" s="80">
        <f t="shared" si="0"/>
        <v>85.226629709010709</v>
      </c>
    </row>
    <row r="8" spans="1:11" ht="35.1" customHeight="1" x14ac:dyDescent="0.3">
      <c r="A8" s="73">
        <v>4</v>
      </c>
      <c r="B8" s="74" t="s">
        <v>40</v>
      </c>
      <c r="C8" s="75" t="s">
        <v>25</v>
      </c>
      <c r="D8" s="76"/>
      <c r="E8" s="77"/>
      <c r="F8" s="80">
        <v>27.9</v>
      </c>
      <c r="G8" s="78"/>
      <c r="H8" s="80">
        <v>144.1</v>
      </c>
      <c r="I8" s="80">
        <v>173.03</v>
      </c>
      <c r="J8" s="80"/>
      <c r="K8" s="80"/>
    </row>
    <row r="9" spans="1:11" ht="35.1" customHeight="1" x14ac:dyDescent="0.2">
      <c r="A9" s="73">
        <v>5</v>
      </c>
      <c r="B9" s="74" t="s">
        <v>23</v>
      </c>
      <c r="C9" s="81" t="s">
        <v>14</v>
      </c>
      <c r="D9" s="81">
        <v>323</v>
      </c>
      <c r="E9" s="69">
        <v>27.5</v>
      </c>
      <c r="F9" s="69">
        <v>27.3</v>
      </c>
      <c r="G9" s="78">
        <v>157.69999999999999</v>
      </c>
      <c r="H9" s="82">
        <v>140.6</v>
      </c>
      <c r="I9" s="82">
        <v>164.1</v>
      </c>
      <c r="J9" s="80">
        <f t="shared" ref="J9:J37" si="1">H9/G9*100</f>
        <v>89.156626506024097</v>
      </c>
      <c r="K9" s="80">
        <f t="shared" si="0"/>
        <v>85.679463741620964</v>
      </c>
    </row>
    <row r="10" spans="1:11" ht="35.1" customHeight="1" x14ac:dyDescent="0.2">
      <c r="A10" s="73">
        <v>6</v>
      </c>
      <c r="B10" s="83" t="s">
        <v>15</v>
      </c>
      <c r="C10" s="81" t="s">
        <v>7</v>
      </c>
      <c r="D10" s="81"/>
      <c r="E10" s="69"/>
      <c r="F10" s="69">
        <v>21.2</v>
      </c>
      <c r="G10" s="69"/>
      <c r="H10" s="69">
        <v>117.2</v>
      </c>
      <c r="I10" s="69">
        <v>118.6</v>
      </c>
      <c r="J10" s="80"/>
      <c r="K10" s="80">
        <f t="shared" si="0"/>
        <v>98.819561551433395</v>
      </c>
    </row>
    <row r="11" spans="1:11" ht="35.1" customHeight="1" x14ac:dyDescent="0.2">
      <c r="A11" s="73">
        <v>7</v>
      </c>
      <c r="B11" s="83" t="s">
        <v>16</v>
      </c>
      <c r="C11" s="81" t="s">
        <v>7</v>
      </c>
      <c r="D11" s="81"/>
      <c r="E11" s="69"/>
      <c r="F11" s="69">
        <v>6.1</v>
      </c>
      <c r="G11" s="78"/>
      <c r="H11" s="69">
        <v>23.4</v>
      </c>
      <c r="I11" s="69">
        <v>45.5</v>
      </c>
      <c r="J11" s="80"/>
      <c r="K11" s="80">
        <f t="shared" si="0"/>
        <v>51.428571428571423</v>
      </c>
    </row>
    <row r="12" spans="1:11" ht="35.1" customHeight="1" x14ac:dyDescent="0.2">
      <c r="A12" s="73">
        <v>8</v>
      </c>
      <c r="B12" s="83" t="s">
        <v>17</v>
      </c>
      <c r="C12" s="81" t="s">
        <v>7</v>
      </c>
      <c r="D12" s="69">
        <v>272</v>
      </c>
      <c r="E12" s="69">
        <v>22.7</v>
      </c>
      <c r="F12" s="69">
        <v>22.2</v>
      </c>
      <c r="G12" s="80">
        <v>113.5</v>
      </c>
      <c r="H12" s="82">
        <v>109.2</v>
      </c>
      <c r="I12" s="82">
        <v>138</v>
      </c>
      <c r="J12" s="80">
        <f t="shared" si="1"/>
        <v>96.211453744493397</v>
      </c>
      <c r="K12" s="80">
        <f t="shared" si="0"/>
        <v>79.130434782608688</v>
      </c>
    </row>
    <row r="13" spans="1:11" ht="35.1" customHeight="1" x14ac:dyDescent="0.2">
      <c r="A13" s="73">
        <v>9</v>
      </c>
      <c r="B13" s="74" t="s">
        <v>31</v>
      </c>
      <c r="C13" s="81"/>
      <c r="D13" s="81">
        <v>17</v>
      </c>
      <c r="E13" s="69">
        <v>1.4</v>
      </c>
      <c r="F13" s="69">
        <v>1.93</v>
      </c>
      <c r="G13" s="84">
        <v>8.3000000000000007</v>
      </c>
      <c r="H13" s="69">
        <v>9.6</v>
      </c>
      <c r="I13" s="69">
        <v>10.5</v>
      </c>
      <c r="J13" s="80">
        <f t="shared" si="1"/>
        <v>115.66265060240963</v>
      </c>
      <c r="K13" s="80">
        <f t="shared" si="0"/>
        <v>91.428571428571431</v>
      </c>
    </row>
    <row r="14" spans="1:11" ht="35.1" customHeight="1" x14ac:dyDescent="0.2">
      <c r="A14" s="73">
        <v>10</v>
      </c>
      <c r="B14" s="83" t="s">
        <v>32</v>
      </c>
      <c r="C14" s="81" t="s">
        <v>7</v>
      </c>
      <c r="D14" s="81"/>
      <c r="E14" s="81"/>
      <c r="F14" s="69">
        <v>0.95</v>
      </c>
      <c r="G14" s="78"/>
      <c r="H14" s="85">
        <v>5.13</v>
      </c>
      <c r="I14" s="85">
        <v>6.12</v>
      </c>
      <c r="J14" s="80"/>
      <c r="K14" s="80">
        <f t="shared" si="0"/>
        <v>83.82352941176471</v>
      </c>
    </row>
    <row r="15" spans="1:11" ht="35.1" customHeight="1" x14ac:dyDescent="0.2">
      <c r="A15" s="73">
        <v>11</v>
      </c>
      <c r="B15" s="83" t="s">
        <v>18</v>
      </c>
      <c r="C15" s="81" t="s">
        <v>7</v>
      </c>
      <c r="D15" s="81"/>
      <c r="E15" s="81"/>
      <c r="F15" s="69">
        <v>3.95</v>
      </c>
      <c r="G15" s="78"/>
      <c r="H15" s="85">
        <v>20.9</v>
      </c>
      <c r="I15" s="85">
        <v>22.76</v>
      </c>
      <c r="J15" s="80"/>
      <c r="K15" s="80">
        <f t="shared" si="0"/>
        <v>91.827768014059743</v>
      </c>
    </row>
    <row r="16" spans="1:11" ht="35.1" customHeight="1" x14ac:dyDescent="0.2">
      <c r="A16" s="73">
        <v>13</v>
      </c>
      <c r="B16" s="83" t="s">
        <v>43</v>
      </c>
      <c r="C16" s="81" t="s">
        <v>7</v>
      </c>
      <c r="D16" s="81"/>
      <c r="E16" s="81"/>
      <c r="F16" s="69">
        <v>1.6</v>
      </c>
      <c r="G16" s="78"/>
      <c r="H16" s="69">
        <v>6.8</v>
      </c>
      <c r="I16" s="69">
        <v>9.1</v>
      </c>
      <c r="J16" s="80"/>
      <c r="K16" s="80">
        <f t="shared" si="0"/>
        <v>74.72527472527473</v>
      </c>
    </row>
    <row r="17" spans="1:11" ht="35.1" customHeight="1" x14ac:dyDescent="0.2">
      <c r="A17" s="73">
        <v>14</v>
      </c>
      <c r="B17" s="83" t="s">
        <v>38</v>
      </c>
      <c r="C17" s="81" t="s">
        <v>7</v>
      </c>
      <c r="D17" s="81"/>
      <c r="E17" s="81"/>
      <c r="F17" s="69">
        <v>0.31</v>
      </c>
      <c r="G17" s="78"/>
      <c r="H17" s="69">
        <v>5.0999999999999996</v>
      </c>
      <c r="I17" s="69">
        <v>11.2</v>
      </c>
      <c r="J17" s="80"/>
      <c r="K17" s="80">
        <f t="shared" si="0"/>
        <v>45.535714285714285</v>
      </c>
    </row>
    <row r="18" spans="1:11" ht="35.1" customHeight="1" x14ac:dyDescent="0.2">
      <c r="A18" s="73">
        <v>16</v>
      </c>
      <c r="B18" s="74" t="s">
        <v>29</v>
      </c>
      <c r="C18" s="81" t="s">
        <v>7</v>
      </c>
      <c r="D18" s="81">
        <v>17.100000000000001</v>
      </c>
      <c r="E18" s="81">
        <v>1.5</v>
      </c>
      <c r="F18" s="69">
        <v>1.9</v>
      </c>
      <c r="G18" s="84">
        <v>8.5</v>
      </c>
      <c r="H18" s="69">
        <v>9.4</v>
      </c>
      <c r="I18" s="69">
        <v>10.42</v>
      </c>
      <c r="J18" s="80">
        <f t="shared" si="1"/>
        <v>110.58823529411765</v>
      </c>
      <c r="K18" s="80">
        <f t="shared" si="0"/>
        <v>90.211132437619966</v>
      </c>
    </row>
    <row r="19" spans="1:11" ht="35.1" customHeight="1" x14ac:dyDescent="0.2">
      <c r="A19" s="73">
        <v>17</v>
      </c>
      <c r="B19" s="83" t="s">
        <v>30</v>
      </c>
      <c r="C19" s="81" t="s">
        <v>7</v>
      </c>
      <c r="D19" s="81"/>
      <c r="E19" s="81"/>
      <c r="F19" s="69">
        <v>0.95</v>
      </c>
      <c r="G19" s="78"/>
      <c r="H19" s="85">
        <v>4.95</v>
      </c>
      <c r="I19" s="85">
        <v>6.02</v>
      </c>
      <c r="J19" s="80"/>
      <c r="K19" s="80">
        <f t="shared" si="0"/>
        <v>82.225913621262464</v>
      </c>
    </row>
    <row r="20" spans="1:11" ht="35.1" customHeight="1" x14ac:dyDescent="0.2">
      <c r="A20" s="73">
        <v>18</v>
      </c>
      <c r="B20" s="83" t="s">
        <v>66</v>
      </c>
      <c r="C20" s="81" t="s">
        <v>7</v>
      </c>
      <c r="D20" s="69">
        <v>246</v>
      </c>
      <c r="E20" s="69">
        <v>20.5</v>
      </c>
      <c r="F20" s="69">
        <v>21.8</v>
      </c>
      <c r="G20" s="80">
        <v>123</v>
      </c>
      <c r="H20" s="85">
        <v>115.7</v>
      </c>
      <c r="I20" s="85">
        <v>130.87</v>
      </c>
      <c r="J20" s="80">
        <f>H20/G20*100</f>
        <v>94.065040650406502</v>
      </c>
      <c r="K20" s="80">
        <v>83.6</v>
      </c>
    </row>
    <row r="21" spans="1:11" ht="35.1" customHeight="1" x14ac:dyDescent="0.2">
      <c r="A21" s="73">
        <v>19</v>
      </c>
      <c r="B21" s="83" t="s">
        <v>67</v>
      </c>
      <c r="C21" s="81" t="s">
        <v>7</v>
      </c>
      <c r="D21" s="81"/>
      <c r="E21" s="81"/>
      <c r="F21" s="69">
        <v>3.6</v>
      </c>
      <c r="G21" s="78"/>
      <c r="H21" s="85">
        <v>24.72</v>
      </c>
      <c r="I21" s="85">
        <v>22.5</v>
      </c>
      <c r="J21" s="80"/>
      <c r="K21" s="80">
        <v>109.9</v>
      </c>
    </row>
    <row r="22" spans="1:11" ht="35.1" customHeight="1" x14ac:dyDescent="0.2">
      <c r="A22" s="73">
        <v>20</v>
      </c>
      <c r="B22" s="86" t="s">
        <v>41</v>
      </c>
      <c r="C22" s="81" t="s">
        <v>21</v>
      </c>
      <c r="D22" s="81">
        <v>1400</v>
      </c>
      <c r="E22" s="69">
        <v>120</v>
      </c>
      <c r="F22" s="69">
        <v>341.8</v>
      </c>
      <c r="G22" s="78">
        <v>682</v>
      </c>
      <c r="H22" s="82">
        <v>1283.8</v>
      </c>
      <c r="I22" s="82">
        <v>834</v>
      </c>
      <c r="J22" s="80">
        <f t="shared" si="1"/>
        <v>188.24046920821112</v>
      </c>
      <c r="K22" s="80">
        <f t="shared" si="0"/>
        <v>153.93285371702638</v>
      </c>
    </row>
    <row r="23" spans="1:11" ht="35.1" customHeight="1" x14ac:dyDescent="0.2">
      <c r="A23" s="73">
        <v>18</v>
      </c>
      <c r="B23" s="83" t="s">
        <v>10</v>
      </c>
      <c r="C23" s="81" t="s">
        <v>34</v>
      </c>
      <c r="D23" s="81"/>
      <c r="E23" s="69"/>
      <c r="F23" s="69"/>
      <c r="G23" s="78"/>
      <c r="H23" s="69"/>
      <c r="I23" s="69"/>
      <c r="J23" s="80" t="e">
        <f t="shared" si="1"/>
        <v>#DIV/0!</v>
      </c>
      <c r="K23" s="80" t="e">
        <f t="shared" si="0"/>
        <v>#DIV/0!</v>
      </c>
    </row>
    <row r="24" spans="1:11" ht="35.1" customHeight="1" x14ac:dyDescent="0.2">
      <c r="A24" s="73">
        <v>19</v>
      </c>
      <c r="B24" s="83" t="s">
        <v>9</v>
      </c>
      <c r="C24" s="81" t="s">
        <v>34</v>
      </c>
      <c r="D24" s="81"/>
      <c r="E24" s="69"/>
      <c r="F24" s="69"/>
      <c r="G24" s="78"/>
      <c r="H24" s="69"/>
      <c r="I24" s="69"/>
      <c r="J24" s="80" t="e">
        <f t="shared" si="1"/>
        <v>#DIV/0!</v>
      </c>
      <c r="K24" s="80" t="e">
        <f t="shared" si="0"/>
        <v>#DIV/0!</v>
      </c>
    </row>
    <row r="25" spans="1:11" ht="35.1" customHeight="1" x14ac:dyDescent="0.2">
      <c r="A25" s="73">
        <v>20</v>
      </c>
      <c r="B25" s="83" t="s">
        <v>11</v>
      </c>
      <c r="C25" s="81" t="s">
        <v>34</v>
      </c>
      <c r="D25" s="81"/>
      <c r="E25" s="69"/>
      <c r="F25" s="69"/>
      <c r="G25" s="78"/>
      <c r="H25" s="69"/>
      <c r="I25" s="69"/>
      <c r="J25" s="80" t="e">
        <f t="shared" si="1"/>
        <v>#DIV/0!</v>
      </c>
      <c r="K25" s="80" t="e">
        <f t="shared" si="0"/>
        <v>#DIV/0!</v>
      </c>
    </row>
    <row r="26" spans="1:11" ht="35.1" customHeight="1" x14ac:dyDescent="0.2">
      <c r="A26" s="73">
        <v>21</v>
      </c>
      <c r="B26" s="83" t="s">
        <v>8</v>
      </c>
      <c r="C26" s="81" t="s">
        <v>34</v>
      </c>
      <c r="D26" s="81">
        <v>20</v>
      </c>
      <c r="E26" s="69">
        <v>1.5</v>
      </c>
      <c r="F26" s="69"/>
      <c r="G26" s="78">
        <v>5</v>
      </c>
      <c r="H26" s="69">
        <v>7.5</v>
      </c>
      <c r="I26" s="69">
        <v>4.4000000000000004</v>
      </c>
      <c r="J26" s="80">
        <v>214.2857143</v>
      </c>
      <c r="K26" s="80">
        <v>170.5</v>
      </c>
    </row>
    <row r="27" spans="1:11" ht="35.1" customHeight="1" x14ac:dyDescent="0.2">
      <c r="A27" s="73">
        <v>22</v>
      </c>
      <c r="B27" s="87" t="s">
        <v>35</v>
      </c>
      <c r="C27" s="81" t="s">
        <v>34</v>
      </c>
      <c r="D27" s="69">
        <v>24400</v>
      </c>
      <c r="E27" s="69">
        <v>2013</v>
      </c>
      <c r="F27" s="69">
        <v>3274</v>
      </c>
      <c r="G27" s="88">
        <v>11330</v>
      </c>
      <c r="H27" s="69">
        <v>15342</v>
      </c>
      <c r="I27" s="69">
        <v>12175</v>
      </c>
      <c r="J27" s="80">
        <f t="shared" si="1"/>
        <v>135.41041482789055</v>
      </c>
      <c r="K27" s="80">
        <f t="shared" si="0"/>
        <v>126.0123203285421</v>
      </c>
    </row>
    <row r="28" spans="1:11" ht="35.1" customHeight="1" x14ac:dyDescent="0.2">
      <c r="A28" s="73">
        <v>23</v>
      </c>
      <c r="B28" s="89" t="s">
        <v>36</v>
      </c>
      <c r="C28" s="81" t="s">
        <v>34</v>
      </c>
      <c r="D28" s="81">
        <v>21000</v>
      </c>
      <c r="E28" s="69">
        <v>1750</v>
      </c>
      <c r="F28" s="69">
        <v>2875</v>
      </c>
      <c r="G28" s="90">
        <v>9850</v>
      </c>
      <c r="H28" s="69">
        <v>13341</v>
      </c>
      <c r="I28" s="69">
        <v>10474</v>
      </c>
      <c r="J28" s="80">
        <f t="shared" si="1"/>
        <v>135.44162436548223</v>
      </c>
      <c r="K28" s="80">
        <f t="shared" si="0"/>
        <v>127.37254153141112</v>
      </c>
    </row>
    <row r="29" spans="1:11" ht="35.1" customHeight="1" x14ac:dyDescent="0.2">
      <c r="A29" s="73">
        <v>24</v>
      </c>
      <c r="B29" s="87" t="s">
        <v>5</v>
      </c>
      <c r="C29" s="81" t="s">
        <v>34</v>
      </c>
      <c r="D29" s="69">
        <v>18265</v>
      </c>
      <c r="E29" s="69">
        <v>1530</v>
      </c>
      <c r="F29" s="69">
        <v>1431</v>
      </c>
      <c r="G29" s="91">
        <v>8795</v>
      </c>
      <c r="H29" s="69">
        <v>7909</v>
      </c>
      <c r="I29" s="69">
        <v>8966</v>
      </c>
      <c r="J29" s="80">
        <f t="shared" si="1"/>
        <v>89.926094371802151</v>
      </c>
      <c r="K29" s="80">
        <f t="shared" si="0"/>
        <v>88.211019406647338</v>
      </c>
    </row>
    <row r="30" spans="1:11" ht="35.1" customHeight="1" x14ac:dyDescent="0.2">
      <c r="A30" s="73">
        <v>25</v>
      </c>
      <c r="B30" s="89" t="s">
        <v>12</v>
      </c>
      <c r="C30" s="81" t="s">
        <v>34</v>
      </c>
      <c r="D30" s="81">
        <v>2735</v>
      </c>
      <c r="E30" s="69">
        <v>220</v>
      </c>
      <c r="F30" s="69">
        <v>1443</v>
      </c>
      <c r="G30" s="78">
        <v>1055</v>
      </c>
      <c r="H30" s="69">
        <f>H28-H29</f>
        <v>5432</v>
      </c>
      <c r="I30" s="69">
        <v>1508</v>
      </c>
      <c r="J30" s="80">
        <f t="shared" si="1"/>
        <v>514.88151658767777</v>
      </c>
      <c r="K30" s="80">
        <f t="shared" si="0"/>
        <v>360.21220159151193</v>
      </c>
    </row>
    <row r="31" spans="1:11" ht="35.1" customHeight="1" x14ac:dyDescent="0.2">
      <c r="A31" s="73"/>
      <c r="B31" s="87" t="s">
        <v>51</v>
      </c>
      <c r="C31" s="81" t="s">
        <v>34</v>
      </c>
      <c r="D31" s="69">
        <v>540</v>
      </c>
      <c r="E31" s="69">
        <v>56</v>
      </c>
      <c r="F31" s="69">
        <v>886</v>
      </c>
      <c r="G31" s="80">
        <v>280</v>
      </c>
      <c r="H31" s="69">
        <v>3258</v>
      </c>
      <c r="I31" s="69">
        <v>339.6</v>
      </c>
      <c r="J31" s="80">
        <f t="shared" si="1"/>
        <v>1163.5714285714287</v>
      </c>
      <c r="K31" s="80">
        <f t="shared" si="0"/>
        <v>959.363957597173</v>
      </c>
    </row>
    <row r="32" spans="1:11" ht="35.1" customHeight="1" x14ac:dyDescent="0.2">
      <c r="A32" s="73">
        <v>26</v>
      </c>
      <c r="B32" s="89" t="s">
        <v>13</v>
      </c>
      <c r="C32" s="81" t="s">
        <v>4</v>
      </c>
      <c r="D32" s="81">
        <v>15</v>
      </c>
      <c r="E32" s="82">
        <v>12</v>
      </c>
      <c r="F32" s="82">
        <f>F30/F29*100</f>
        <v>100.83857442348008</v>
      </c>
      <c r="G32" s="92">
        <v>12</v>
      </c>
      <c r="H32" s="82">
        <f>H30/H29*100</f>
        <v>68.681249209761035</v>
      </c>
      <c r="I32" s="82">
        <f>I30/I29*100</f>
        <v>16.819094356457729</v>
      </c>
      <c r="J32" s="80">
        <f t="shared" si="1"/>
        <v>572.34374341467526</v>
      </c>
      <c r="K32" s="80">
        <f t="shared" si="0"/>
        <v>408.35283847129807</v>
      </c>
    </row>
    <row r="33" spans="1:11" ht="35.1" customHeight="1" x14ac:dyDescent="0.2">
      <c r="A33" s="73">
        <v>27</v>
      </c>
      <c r="B33" s="74" t="s">
        <v>42</v>
      </c>
      <c r="C33" s="76" t="s">
        <v>33</v>
      </c>
      <c r="D33" s="76">
        <v>1291</v>
      </c>
      <c r="E33" s="77">
        <v>1280</v>
      </c>
      <c r="F33" s="77">
        <v>1326.8</v>
      </c>
      <c r="G33" s="76">
        <v>1207</v>
      </c>
      <c r="H33" s="77">
        <v>1217.5999999999999</v>
      </c>
      <c r="I33" s="77">
        <v>1130.0999999999999</v>
      </c>
      <c r="J33" s="80">
        <f t="shared" si="1"/>
        <v>100.8782104391052</v>
      </c>
      <c r="K33" s="80">
        <f t="shared" si="0"/>
        <v>107.74267763914698</v>
      </c>
    </row>
    <row r="34" spans="1:11" ht="35.1" customHeight="1" x14ac:dyDescent="0.3">
      <c r="A34" s="73">
        <v>28</v>
      </c>
      <c r="B34" s="72" t="s">
        <v>19</v>
      </c>
      <c r="C34" s="81" t="s">
        <v>6</v>
      </c>
      <c r="D34" s="69"/>
      <c r="E34" s="69">
        <v>160</v>
      </c>
      <c r="F34" s="69">
        <v>160</v>
      </c>
      <c r="G34" s="88">
        <v>160</v>
      </c>
      <c r="H34" s="69">
        <v>160</v>
      </c>
      <c r="I34" s="69">
        <v>146</v>
      </c>
      <c r="J34" s="80">
        <f t="shared" si="1"/>
        <v>100</v>
      </c>
      <c r="K34" s="80">
        <f t="shared" si="0"/>
        <v>109.58904109589041</v>
      </c>
    </row>
    <row r="35" spans="1:11" ht="35.1" customHeight="1" x14ac:dyDescent="0.3">
      <c r="A35" s="73">
        <v>29</v>
      </c>
      <c r="B35" s="72" t="s">
        <v>47</v>
      </c>
      <c r="C35" s="81" t="s">
        <v>48</v>
      </c>
      <c r="D35" s="69"/>
      <c r="E35" s="69">
        <v>11.5</v>
      </c>
      <c r="F35" s="82">
        <f>F27/F34</f>
        <v>20.462499999999999</v>
      </c>
      <c r="G35" s="82">
        <f>G27/G34</f>
        <v>70.8125</v>
      </c>
      <c r="H35" s="69">
        <f>H27/H34</f>
        <v>95.887500000000003</v>
      </c>
      <c r="I35" s="85">
        <f>I27/I34</f>
        <v>83.390410958904113</v>
      </c>
      <c r="J35" s="80">
        <f t="shared" si="1"/>
        <v>135.41041482789055</v>
      </c>
      <c r="K35" s="80">
        <f t="shared" si="0"/>
        <v>114.98624229979467</v>
      </c>
    </row>
    <row r="36" spans="1:11" ht="35.1" customHeight="1" x14ac:dyDescent="0.3">
      <c r="A36" s="73">
        <v>31</v>
      </c>
      <c r="B36" s="93" t="s">
        <v>46</v>
      </c>
      <c r="C36" s="75"/>
      <c r="D36" s="69">
        <v>1</v>
      </c>
      <c r="E36" s="69"/>
      <c r="F36" s="94"/>
      <c r="G36" s="80">
        <v>1</v>
      </c>
      <c r="H36" s="69">
        <v>1.026</v>
      </c>
      <c r="I36" s="69">
        <v>1.0149999999999999</v>
      </c>
      <c r="J36" s="80">
        <f t="shared" si="1"/>
        <v>102.60000000000001</v>
      </c>
      <c r="K36" s="80">
        <f t="shared" si="0"/>
        <v>101.08374384236454</v>
      </c>
    </row>
    <row r="37" spans="1:11" ht="35.1" customHeight="1" x14ac:dyDescent="0.3">
      <c r="A37" s="73">
        <v>32</v>
      </c>
      <c r="B37" s="95" t="s">
        <v>49</v>
      </c>
      <c r="C37" s="75" t="s">
        <v>34</v>
      </c>
      <c r="D37" s="81">
        <v>3500</v>
      </c>
      <c r="E37" s="69">
        <v>350</v>
      </c>
      <c r="F37" s="69">
        <v>1468</v>
      </c>
      <c r="G37" s="78">
        <v>1300</v>
      </c>
      <c r="H37" s="69">
        <v>2858</v>
      </c>
      <c r="I37" s="69">
        <v>1089</v>
      </c>
      <c r="J37" s="80">
        <f t="shared" si="1"/>
        <v>219.84615384615384</v>
      </c>
      <c r="K37" s="80">
        <f t="shared" si="0"/>
        <v>262.44260789715332</v>
      </c>
    </row>
    <row r="38" spans="1:11" ht="35.1" customHeight="1" x14ac:dyDescent="0.3">
      <c r="A38" s="96">
        <v>33</v>
      </c>
      <c r="B38" s="72" t="s">
        <v>44</v>
      </c>
      <c r="C38" s="96" t="s">
        <v>55</v>
      </c>
      <c r="D38" s="72"/>
      <c r="E38" s="72"/>
      <c r="F38" s="72"/>
      <c r="G38" s="72"/>
      <c r="H38" s="72">
        <v>37.1</v>
      </c>
      <c r="I38" s="72">
        <v>41.1</v>
      </c>
      <c r="J38" s="97"/>
      <c r="K38" s="72"/>
    </row>
  </sheetData>
  <mergeCells count="11">
    <mergeCell ref="J2:J3"/>
    <mergeCell ref="K2:K3"/>
    <mergeCell ref="A4:I4"/>
    <mergeCell ref="A1:I1"/>
    <mergeCell ref="A2:A3"/>
    <mergeCell ref="B2:B3"/>
    <mergeCell ref="C2:C3"/>
    <mergeCell ref="D2:D3"/>
    <mergeCell ref="E2:F2"/>
    <mergeCell ref="G2:H2"/>
    <mergeCell ref="I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2021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2021-02-25T13:31:44Z</cp:lastPrinted>
  <dcterms:created xsi:type="dcterms:W3CDTF">2005-07-12T21:58:08Z</dcterms:created>
  <dcterms:modified xsi:type="dcterms:W3CDTF">2021-09-09T13:02:54Z</dcterms:modified>
</cp:coreProperties>
</file>